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125-1" sheetId="1" r:id="rId1"/>
    <sheet name="125-2" sheetId="2" r:id="rId2"/>
  </sheets>
  <definedNames>
    <definedName name="_xlnm.Print_Area" localSheetId="0">'125-1'!$B$2:$S$71,'125-1'!$U$2:$AL$71</definedName>
    <definedName name="_xlnm.Print_Area" localSheetId="1">'125-2'!$B$2:$O$71,'125-2'!$S$2:$AH$71</definedName>
  </definedNames>
  <calcPr fullCalcOnLoad="1"/>
</workbook>
</file>

<file path=xl/sharedStrings.xml><?xml version="1.0" encoding="utf-8"?>
<sst xmlns="http://schemas.openxmlformats.org/spreadsheetml/2006/main" count="332" uniqueCount="110">
  <si>
    <t>共政会</t>
  </si>
  <si>
    <t>合田一家</t>
  </si>
  <si>
    <t>小桜一家</t>
  </si>
  <si>
    <t>浅野組</t>
  </si>
  <si>
    <t>道仁会</t>
  </si>
  <si>
    <t>親和会</t>
  </si>
  <si>
    <t>計</t>
  </si>
  <si>
    <t>文書偽造</t>
  </si>
  <si>
    <t>出入国及び難民認定法</t>
  </si>
  <si>
    <t>軽犯罪法</t>
  </si>
  <si>
    <t>酩酊者規制法</t>
  </si>
  <si>
    <t>迷惑防止条例</t>
  </si>
  <si>
    <t>自転車競技法</t>
  </si>
  <si>
    <t>競馬法</t>
  </si>
  <si>
    <t>風営適正化法</t>
  </si>
  <si>
    <t>売春防止法</t>
  </si>
  <si>
    <t>児童福祉法</t>
  </si>
  <si>
    <t>青少年保護育成条例</t>
  </si>
  <si>
    <t>出資法</t>
  </si>
  <si>
    <t>建設業法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</si>
  <si>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</si>
  <si>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</si>
  <si>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</si>
  <si>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</si>
  <si>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</si>
  <si>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</si>
  <si>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毒劇物法</t>
  </si>
  <si>
    <t>廃棄物処理法</t>
  </si>
  <si>
    <t>労働基準法</t>
  </si>
  <si>
    <t>職業安定法</t>
  </si>
  <si>
    <t>健康保険法</t>
  </si>
  <si>
    <t>労働者派遣事業法</t>
  </si>
  <si>
    <t>旅券法</t>
  </si>
  <si>
    <t>総数</t>
  </si>
  <si>
    <t>山口組</t>
  </si>
  <si>
    <t>稲川会</t>
  </si>
  <si>
    <t>住吉会</t>
  </si>
  <si>
    <t>工藤會</t>
  </si>
  <si>
    <t>件数</t>
  </si>
  <si>
    <t>人員</t>
  </si>
  <si>
    <t>放火</t>
  </si>
  <si>
    <t>凶器準備集合</t>
  </si>
  <si>
    <t>暴行</t>
  </si>
  <si>
    <t>傷害</t>
  </si>
  <si>
    <t>脅迫</t>
  </si>
  <si>
    <t>恐喝</t>
  </si>
  <si>
    <t>窃盗</t>
  </si>
  <si>
    <t>詐欺</t>
  </si>
  <si>
    <t>賭博</t>
  </si>
  <si>
    <t>公務執行妨害</t>
  </si>
  <si>
    <t>証人威迫</t>
  </si>
  <si>
    <t>器物損壊</t>
  </si>
  <si>
    <t>その他</t>
  </si>
  <si>
    <t>小型自動車競走法</t>
  </si>
  <si>
    <t>殺人</t>
  </si>
  <si>
    <t>強盗</t>
  </si>
  <si>
    <t>強姦</t>
  </si>
  <si>
    <t>旭琉会</t>
  </si>
  <si>
    <t>酒梅組</t>
  </si>
  <si>
    <t>太州会</t>
  </si>
  <si>
    <t>極東会</t>
  </si>
  <si>
    <t>双愛会</t>
  </si>
  <si>
    <t>及び　検挙人員（つづき）</t>
  </si>
  <si>
    <t>東亜会</t>
  </si>
  <si>
    <t>福博会</t>
  </si>
  <si>
    <t>暴力行為(注)</t>
  </si>
  <si>
    <t>横領</t>
  </si>
  <si>
    <t>わいせつ物頒布等</t>
  </si>
  <si>
    <t>犯人蔵匿</t>
  </si>
  <si>
    <t>逮捕監禁</t>
  </si>
  <si>
    <t>信用毀損・業務妨害</t>
  </si>
  <si>
    <t>暴力団員不当行為防止法</t>
  </si>
  <si>
    <t>貸金業規制法</t>
  </si>
  <si>
    <t>宅地建物取引業法</t>
  </si>
  <si>
    <t>モーターボート競走法</t>
  </si>
  <si>
    <t>その他の
団体</t>
  </si>
  <si>
    <t>横領</t>
  </si>
  <si>
    <t>わいせつ物頒布等</t>
  </si>
  <si>
    <t>犯人蔵匿</t>
  </si>
  <si>
    <t>逮捕監禁</t>
  </si>
  <si>
    <t>信用毀損・業務妨害</t>
  </si>
  <si>
    <t>暴力団員不当行為防止法</t>
  </si>
  <si>
    <t>貸金業規制法</t>
  </si>
  <si>
    <t>宅地建物取引業法</t>
  </si>
  <si>
    <t>モーターボート競走法</t>
  </si>
  <si>
    <t>　　　　　　　　　　　　　系列
罪種</t>
  </si>
  <si>
    <t>系列
　　　　　　　　　　　　　罪種</t>
  </si>
  <si>
    <t>暴力行為(注)</t>
  </si>
  <si>
    <t>沖縄
旭琉会</t>
  </si>
  <si>
    <t>会津
小鉄会</t>
  </si>
  <si>
    <t>暴力４６７</t>
  </si>
  <si>
    <t>暴力４６８</t>
  </si>
  <si>
    <t>暴力４６９</t>
  </si>
  <si>
    <t>暴力４７０</t>
  </si>
  <si>
    <t>注１　暴力行為等処罰ニ関スル法律第２条、第３条の罪のみを計上したものであって、同法第1条、第1条の2、</t>
  </si>
  <si>
    <t xml:space="preserve">  　第1条の3の罪については、刑法犯 のそれぞれの罪名欄に計上してある。</t>
  </si>
  <si>
    <t>刑法犯（交通業過を除く）</t>
  </si>
  <si>
    <t>特別法犯（交通法令違反を除く）</t>
  </si>
  <si>
    <t>俠道会</t>
  </si>
  <si>
    <t>総数</t>
  </si>
  <si>
    <t>刑法</t>
  </si>
  <si>
    <t>特法</t>
  </si>
  <si>
    <t>件数</t>
  </si>
  <si>
    <t>人員</t>
  </si>
  <si>
    <t xml:space="preserve">126　罪種別　系列別　検挙件数  </t>
  </si>
  <si>
    <t>東組</t>
  </si>
  <si>
    <t>松葉会</t>
  </si>
  <si>
    <t>　２　（　）内の数字は、薬物事犯を犯した被疑者で、これらの罪以外で計上されている被疑者数であり外数である。</t>
  </si>
  <si>
    <t>九州誠道会</t>
  </si>
  <si>
    <t>及び　検挙人員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</si>
</sst>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\(#,##0\);[Red]\-#,##0;\-"/>
    <numFmt numFmtId="178" formatCode="\(0\)"/>
  </numFmts>
  <fonts count="41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7" fillId="0" borderId="19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176" fontId="0" fillId="0" borderId="19" xfId="0" applyNumberForma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176" fontId="0" fillId="0" borderId="18" xfId="0" applyNumberFormat="1" applyFont="1" applyFill="1" applyBorder="1" applyAlignment="1" applyProtection="1">
      <alignment horizontal="right" vertical="center"/>
      <protection locked="0"/>
    </xf>
    <xf numFmtId="176" fontId="0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Alignment="1" applyProtection="1">
      <alignment horizontal="left" vertical="center"/>
      <protection/>
    </xf>
    <xf numFmtId="176" fontId="0" fillId="0" borderId="19" xfId="0" applyNumberForma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 quotePrefix="1">
      <alignment horizontal="left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distributed" textRotation="255"/>
    </xf>
    <xf numFmtId="0" fontId="0" fillId="0" borderId="0" xfId="0" applyFill="1" applyBorder="1" applyAlignment="1" applyProtection="1">
      <alignment horizontal="left" vertical="center"/>
      <protection/>
    </xf>
    <xf numFmtId="178" fontId="7" fillId="0" borderId="18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 locked="0"/>
    </xf>
    <xf numFmtId="177" fontId="0" fillId="0" borderId="18" xfId="0" applyNumberFormat="1" applyFont="1" applyFill="1" applyBorder="1" applyAlignment="1" applyProtection="1">
      <alignment horizontal="right" vertical="center"/>
      <protection locked="0"/>
    </xf>
    <xf numFmtId="177" fontId="0" fillId="0" borderId="19" xfId="0" applyNumberFormat="1" applyFont="1" applyFill="1" applyBorder="1" applyAlignment="1" applyProtection="1">
      <alignment horizontal="right" vertical="center"/>
      <protection locked="0"/>
    </xf>
    <xf numFmtId="178" fontId="0" fillId="0" borderId="14" xfId="0" applyNumberFormat="1" applyFont="1" applyFill="1" applyBorder="1" applyAlignment="1" applyProtection="1">
      <alignment horizontal="right" vertical="center"/>
      <protection locked="0"/>
    </xf>
    <xf numFmtId="177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8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vertical="center" wrapText="1"/>
      <protection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Alignment="1" applyProtection="1">
      <alignment horizontal="center" vertical="distributed" textRotation="255"/>
      <protection/>
    </xf>
    <xf numFmtId="0" fontId="0" fillId="0" borderId="0" xfId="0" applyFill="1" applyAlignment="1">
      <alignment horizontal="center" vertical="distributed" textRotation="255"/>
    </xf>
    <xf numFmtId="0" fontId="0" fillId="0" borderId="0" xfId="0" applyFill="1" applyBorder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29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 quotePrefix="1">
      <alignment horizontal="distributed" vertical="center"/>
      <protection/>
    </xf>
    <xf numFmtId="0" fontId="0" fillId="0" borderId="24" xfId="0" applyFont="1" applyFill="1" applyBorder="1" applyAlignment="1" quotePrefix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 quotePrefix="1">
      <alignment horizontal="distributed" vertical="center"/>
    </xf>
    <xf numFmtId="0" fontId="0" fillId="0" borderId="0" xfId="0" applyFill="1" applyAlignment="1">
      <alignment horizontal="distributed" vertical="center"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distributed" vertical="center" wrapText="1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>
      <alignment vertical="center" wrapText="1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38100</xdr:rowOff>
    </xdr:from>
    <xdr:to>
      <xdr:col>3</xdr:col>
      <xdr:colOff>0</xdr:colOff>
      <xdr:row>30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438150" y="1323975"/>
          <a:ext cx="142875" cy="3133725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28575</xdr:rowOff>
    </xdr:from>
    <xdr:to>
      <xdr:col>3</xdr:col>
      <xdr:colOff>9525</xdr:colOff>
      <xdr:row>67</xdr:row>
      <xdr:rowOff>95250</xdr:rowOff>
    </xdr:to>
    <xdr:sp>
      <xdr:nvSpPr>
        <xdr:cNvPr id="2" name="AutoShape 8"/>
        <xdr:cNvSpPr>
          <a:spLocks/>
        </xdr:cNvSpPr>
      </xdr:nvSpPr>
      <xdr:spPr>
        <a:xfrm>
          <a:off x="447675" y="4781550"/>
          <a:ext cx="142875" cy="4524375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7</xdr:row>
      <xdr:rowOff>38100</xdr:rowOff>
    </xdr:from>
    <xdr:to>
      <xdr:col>37</xdr:col>
      <xdr:colOff>0</xdr:colOff>
      <xdr:row>30</xdr:row>
      <xdr:rowOff>95250</xdr:rowOff>
    </xdr:to>
    <xdr:sp>
      <xdr:nvSpPr>
        <xdr:cNvPr id="3" name="AutoShape 9"/>
        <xdr:cNvSpPr>
          <a:spLocks/>
        </xdr:cNvSpPr>
      </xdr:nvSpPr>
      <xdr:spPr>
        <a:xfrm>
          <a:off x="18478500" y="1323975"/>
          <a:ext cx="142875" cy="3124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9525</xdr:colOff>
      <xdr:row>32</xdr:row>
      <xdr:rowOff>47625</xdr:rowOff>
    </xdr:from>
    <xdr:to>
      <xdr:col>36</xdr:col>
      <xdr:colOff>133350</xdr:colOff>
      <xdr:row>67</xdr:row>
      <xdr:rowOff>95250</xdr:rowOff>
    </xdr:to>
    <xdr:sp>
      <xdr:nvSpPr>
        <xdr:cNvPr id="4" name="AutoShape 10"/>
        <xdr:cNvSpPr>
          <a:spLocks/>
        </xdr:cNvSpPr>
      </xdr:nvSpPr>
      <xdr:spPr>
        <a:xfrm>
          <a:off x="18488025" y="4667250"/>
          <a:ext cx="123825" cy="463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38100</xdr:rowOff>
    </xdr:from>
    <xdr:to>
      <xdr:col>3</xdr:col>
      <xdr:colOff>0</xdr:colOff>
      <xdr:row>30</xdr:row>
      <xdr:rowOff>114300</xdr:rowOff>
    </xdr:to>
    <xdr:sp>
      <xdr:nvSpPr>
        <xdr:cNvPr id="1" name="AutoShape 7"/>
        <xdr:cNvSpPr>
          <a:spLocks/>
        </xdr:cNvSpPr>
      </xdr:nvSpPr>
      <xdr:spPr>
        <a:xfrm>
          <a:off x="438150" y="1362075"/>
          <a:ext cx="142875" cy="3581400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28575</xdr:rowOff>
    </xdr:from>
    <xdr:to>
      <xdr:col>3</xdr:col>
      <xdr:colOff>9525</xdr:colOff>
      <xdr:row>67</xdr:row>
      <xdr:rowOff>104775</xdr:rowOff>
    </xdr:to>
    <xdr:sp>
      <xdr:nvSpPr>
        <xdr:cNvPr id="2" name="AutoShape 8"/>
        <xdr:cNvSpPr>
          <a:spLocks/>
        </xdr:cNvSpPr>
      </xdr:nvSpPr>
      <xdr:spPr>
        <a:xfrm>
          <a:off x="447675" y="5314950"/>
          <a:ext cx="142875" cy="5029200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7</xdr:row>
      <xdr:rowOff>38100</xdr:rowOff>
    </xdr:from>
    <xdr:to>
      <xdr:col>33</xdr:col>
      <xdr:colOff>0</xdr:colOff>
      <xdr:row>30</xdr:row>
      <xdr:rowOff>104775</xdr:rowOff>
    </xdr:to>
    <xdr:sp>
      <xdr:nvSpPr>
        <xdr:cNvPr id="3" name="AutoShape 9"/>
        <xdr:cNvSpPr>
          <a:spLocks/>
        </xdr:cNvSpPr>
      </xdr:nvSpPr>
      <xdr:spPr>
        <a:xfrm>
          <a:off x="17907000" y="1362075"/>
          <a:ext cx="142875" cy="3571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9525</xdr:colOff>
      <xdr:row>32</xdr:row>
      <xdr:rowOff>47625</xdr:rowOff>
    </xdr:from>
    <xdr:to>
      <xdr:col>32</xdr:col>
      <xdr:colOff>133350</xdr:colOff>
      <xdr:row>67</xdr:row>
      <xdr:rowOff>104775</xdr:rowOff>
    </xdr:to>
    <xdr:sp>
      <xdr:nvSpPr>
        <xdr:cNvPr id="4" name="AutoShape 10"/>
        <xdr:cNvSpPr>
          <a:spLocks/>
        </xdr:cNvSpPr>
      </xdr:nvSpPr>
      <xdr:spPr>
        <a:xfrm>
          <a:off x="17916525" y="5181600"/>
          <a:ext cx="123825" cy="516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O75"/>
  <sheetViews>
    <sheetView tabSelected="1" view="pageBreakPreview" zoomScaleSheetLayoutView="100" zoomScalePageLayoutView="0" workbookViewId="0" topLeftCell="A1">
      <pane xSplit="5" ySplit="5" topLeftCell="W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N13" sqref="AN13"/>
    </sheetView>
  </sheetViews>
  <sheetFormatPr defaultColWidth="9.375" defaultRowHeight="12"/>
  <cols>
    <col min="1" max="1" width="2.875" style="2" customWidth="1"/>
    <col min="2" max="2" width="2.875" style="1" customWidth="1"/>
    <col min="3" max="3" width="1.875" style="1" customWidth="1"/>
    <col min="4" max="4" width="26.00390625" style="1" bestFit="1" customWidth="1"/>
    <col min="5" max="5" width="1.00390625" style="1" customWidth="1"/>
    <col min="6" max="7" width="7.875" style="2" customWidth="1"/>
    <col min="8" max="8" width="7.375" style="2" customWidth="1"/>
    <col min="9" max="9" width="7.50390625" style="2" customWidth="1"/>
    <col min="10" max="13" width="6.50390625" style="2" customWidth="1"/>
    <col min="14" max="14" width="6.00390625" style="2" customWidth="1"/>
    <col min="15" max="19" width="5.125" style="2" customWidth="1"/>
    <col min="20" max="20" width="5.375" style="2" customWidth="1"/>
    <col min="21" max="21" width="7.00390625" style="2" customWidth="1"/>
    <col min="22" max="24" width="6.00390625" style="2" bestFit="1" customWidth="1"/>
    <col min="25" max="25" width="7.00390625" style="2" bestFit="1" customWidth="1"/>
    <col min="26" max="30" width="6.00390625" style="2" bestFit="1" customWidth="1"/>
    <col min="31" max="31" width="7.00390625" style="2" bestFit="1" customWidth="1"/>
    <col min="32" max="32" width="6.00390625" style="2" bestFit="1" customWidth="1"/>
    <col min="33" max="34" width="6.125" style="2" bestFit="1" customWidth="1"/>
    <col min="35" max="35" width="1.00390625" style="1" customWidth="1"/>
    <col min="36" max="36" width="26.00390625" style="1" bestFit="1" customWidth="1"/>
    <col min="37" max="37" width="1.875" style="1" customWidth="1"/>
    <col min="38" max="38" width="2.875" style="1" customWidth="1"/>
    <col min="39" max="16384" width="9.375" style="2" customWidth="1"/>
  </cols>
  <sheetData>
    <row r="1" spans="2:21" ht="10.5">
      <c r="B1" s="1" t="s">
        <v>90</v>
      </c>
      <c r="U1" s="2" t="s">
        <v>91</v>
      </c>
    </row>
    <row r="2" spans="4:38" s="3" customFormat="1" ht="14.25">
      <c r="D2" s="4"/>
      <c r="E2" s="4"/>
      <c r="F2" s="107" t="s">
        <v>104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109"/>
      <c r="V2" s="107" t="s">
        <v>109</v>
      </c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4"/>
      <c r="AJ2" s="4"/>
      <c r="AK2" s="4"/>
      <c r="AL2" s="4"/>
    </row>
    <row r="3" spans="2:38" s="9" customFormat="1" ht="11.25" thickBot="1">
      <c r="B3" s="5"/>
      <c r="C3" s="5"/>
      <c r="D3" s="5"/>
      <c r="E3" s="5"/>
      <c r="F3" s="6"/>
      <c r="G3" s="7"/>
      <c r="H3" s="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8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</row>
    <row r="4" spans="2:38" s="9" customFormat="1" ht="33.75" customHeight="1">
      <c r="B4" s="113" t="s">
        <v>85</v>
      </c>
      <c r="C4" s="114"/>
      <c r="D4" s="114"/>
      <c r="E4" s="115"/>
      <c r="F4" s="104" t="s">
        <v>33</v>
      </c>
      <c r="G4" s="104"/>
      <c r="H4" s="104" t="s">
        <v>34</v>
      </c>
      <c r="I4" s="104"/>
      <c r="J4" s="104" t="s">
        <v>35</v>
      </c>
      <c r="K4" s="104"/>
      <c r="L4" s="105" t="s">
        <v>36</v>
      </c>
      <c r="M4" s="105"/>
      <c r="N4" s="92" t="s">
        <v>37</v>
      </c>
      <c r="O4" s="92"/>
      <c r="P4" s="104" t="s">
        <v>57</v>
      </c>
      <c r="Q4" s="104"/>
      <c r="R4" s="111" t="s">
        <v>88</v>
      </c>
      <c r="S4" s="112"/>
      <c r="T4" s="10"/>
      <c r="U4" s="103" t="s">
        <v>89</v>
      </c>
      <c r="V4" s="104"/>
      <c r="W4" s="105" t="s">
        <v>0</v>
      </c>
      <c r="X4" s="105"/>
      <c r="Y4" s="105" t="s">
        <v>1</v>
      </c>
      <c r="Z4" s="105"/>
      <c r="AA4" s="92" t="s">
        <v>2</v>
      </c>
      <c r="AB4" s="92"/>
      <c r="AC4" s="92" t="s">
        <v>3</v>
      </c>
      <c r="AD4" s="92"/>
      <c r="AE4" s="106" t="s">
        <v>4</v>
      </c>
      <c r="AF4" s="106"/>
      <c r="AG4" s="92" t="s">
        <v>5</v>
      </c>
      <c r="AH4" s="92"/>
      <c r="AI4" s="94" t="s">
        <v>86</v>
      </c>
      <c r="AJ4" s="95"/>
      <c r="AK4" s="95"/>
      <c r="AL4" s="95"/>
    </row>
    <row r="5" spans="2:41" s="9" customFormat="1" ht="10.5">
      <c r="B5" s="116"/>
      <c r="C5" s="116"/>
      <c r="D5" s="116"/>
      <c r="E5" s="117"/>
      <c r="F5" s="11" t="s">
        <v>38</v>
      </c>
      <c r="G5" s="11" t="s">
        <v>39</v>
      </c>
      <c r="H5" s="11" t="s">
        <v>38</v>
      </c>
      <c r="I5" s="11" t="s">
        <v>39</v>
      </c>
      <c r="J5" s="11" t="s">
        <v>38</v>
      </c>
      <c r="K5" s="11" t="s">
        <v>39</v>
      </c>
      <c r="L5" s="11" t="s">
        <v>38</v>
      </c>
      <c r="M5" s="11" t="s">
        <v>39</v>
      </c>
      <c r="N5" s="11" t="s">
        <v>38</v>
      </c>
      <c r="O5" s="11" t="s">
        <v>39</v>
      </c>
      <c r="P5" s="11" t="s">
        <v>38</v>
      </c>
      <c r="Q5" s="11" t="s">
        <v>39</v>
      </c>
      <c r="R5" s="11" t="s">
        <v>38</v>
      </c>
      <c r="S5" s="12" t="s">
        <v>39</v>
      </c>
      <c r="T5" s="13"/>
      <c r="U5" s="14" t="s">
        <v>38</v>
      </c>
      <c r="V5" s="11" t="s">
        <v>39</v>
      </c>
      <c r="W5" s="11" t="s">
        <v>38</v>
      </c>
      <c r="X5" s="11" t="s">
        <v>39</v>
      </c>
      <c r="Y5" s="11" t="s">
        <v>38</v>
      </c>
      <c r="Z5" s="11" t="s">
        <v>39</v>
      </c>
      <c r="AA5" s="11" t="s">
        <v>38</v>
      </c>
      <c r="AB5" s="11" t="s">
        <v>39</v>
      </c>
      <c r="AC5" s="11" t="s">
        <v>38</v>
      </c>
      <c r="AD5" s="11" t="s">
        <v>39</v>
      </c>
      <c r="AE5" s="11" t="s">
        <v>38</v>
      </c>
      <c r="AF5" s="11" t="s">
        <v>39</v>
      </c>
      <c r="AG5" s="11" t="s">
        <v>38</v>
      </c>
      <c r="AH5" s="11" t="s">
        <v>39</v>
      </c>
      <c r="AI5" s="96"/>
      <c r="AJ5" s="97"/>
      <c r="AK5" s="97"/>
      <c r="AL5" s="97"/>
      <c r="AN5" s="15" t="s">
        <v>102</v>
      </c>
      <c r="AO5" s="15" t="s">
        <v>103</v>
      </c>
    </row>
    <row r="6" spans="2:41" s="9" customFormat="1" ht="10.5">
      <c r="B6" s="16"/>
      <c r="C6" s="16"/>
      <c r="D6" s="17" t="s">
        <v>33</v>
      </c>
      <c r="E6" s="18"/>
      <c r="F6" s="19">
        <f>F8+F33</f>
        <v>51031</v>
      </c>
      <c r="G6" s="19">
        <f>G8+G33</f>
        <v>25686</v>
      </c>
      <c r="H6" s="19">
        <f aca="true" t="shared" si="0" ref="H6:AH6">H8+H33</f>
        <v>28744</v>
      </c>
      <c r="I6" s="19">
        <f t="shared" si="0"/>
        <v>13728</v>
      </c>
      <c r="J6" s="19">
        <f t="shared" si="0"/>
        <v>7508</v>
      </c>
      <c r="K6" s="19">
        <f t="shared" si="0"/>
        <v>3725</v>
      </c>
      <c r="L6" s="19">
        <f t="shared" si="0"/>
        <v>6333</v>
      </c>
      <c r="M6" s="19">
        <f t="shared" si="0"/>
        <v>3369</v>
      </c>
      <c r="N6" s="19">
        <f t="shared" si="0"/>
        <v>1055</v>
      </c>
      <c r="O6" s="19">
        <f t="shared" si="0"/>
        <v>522</v>
      </c>
      <c r="P6" s="19">
        <f t="shared" si="0"/>
        <v>77</v>
      </c>
      <c r="Q6" s="19">
        <f t="shared" si="0"/>
        <v>63</v>
      </c>
      <c r="R6" s="19">
        <f t="shared" si="0"/>
        <v>141</v>
      </c>
      <c r="S6" s="20">
        <f t="shared" si="0"/>
        <v>97</v>
      </c>
      <c r="T6" s="21"/>
      <c r="U6" s="22">
        <f t="shared" si="0"/>
        <v>668</v>
      </c>
      <c r="V6" s="23">
        <f t="shared" si="0"/>
        <v>375</v>
      </c>
      <c r="W6" s="23">
        <f t="shared" si="0"/>
        <v>175</v>
      </c>
      <c r="X6" s="23">
        <f t="shared" si="0"/>
        <v>94</v>
      </c>
      <c r="Y6" s="23">
        <f t="shared" si="0"/>
        <v>142</v>
      </c>
      <c r="Z6" s="23">
        <f t="shared" si="0"/>
        <v>107</v>
      </c>
      <c r="AA6" s="23">
        <f t="shared" si="0"/>
        <v>91</v>
      </c>
      <c r="AB6" s="23">
        <f t="shared" si="0"/>
        <v>98</v>
      </c>
      <c r="AC6" s="23">
        <f t="shared" si="0"/>
        <v>36</v>
      </c>
      <c r="AD6" s="23">
        <f t="shared" si="0"/>
        <v>26</v>
      </c>
      <c r="AE6" s="23">
        <f t="shared" si="0"/>
        <v>936</v>
      </c>
      <c r="AF6" s="23">
        <f t="shared" si="0"/>
        <v>443</v>
      </c>
      <c r="AG6" s="23">
        <f t="shared" si="0"/>
        <v>29</v>
      </c>
      <c r="AH6" s="23">
        <f t="shared" si="0"/>
        <v>23</v>
      </c>
      <c r="AI6" s="24"/>
      <c r="AJ6" s="25" t="s">
        <v>33</v>
      </c>
      <c r="AK6" s="25"/>
      <c r="AL6" s="26"/>
      <c r="AN6" s="27">
        <f>SUM(H6,J6,L6,N6,P6,R6,U6,W6,Y6,AA6,AC6,AE6,AG6,'125-2'!F6,'125-2'!H6,'125-2'!J6,'125-2'!L6,'125-2'!N6,'125-2'!P6,'125-2'!S6,'125-2'!U6,'125-2'!W6,'125-2'!Y6,'125-2'!AA6,'125-2'!AC6)-'125-1'!F6</f>
        <v>0</v>
      </c>
      <c r="AO6" s="27">
        <f>SUM(I6,K6,M6,O6,Q6,S6,V6,X6,Z6,AB6,AD6,AF6,AH6,'125-2'!G6,'125-2'!I6,'125-2'!K6,'125-2'!M6,'125-2'!O6,'125-2'!Q6,'125-2'!T6,'125-2'!V6,'125-2'!X6,'125-2'!Z6,'125-2'!AB6,'125-2'!AD6)-'125-1'!G6</f>
        <v>0</v>
      </c>
    </row>
    <row r="7" spans="2:41" s="9" customFormat="1" ht="10.5">
      <c r="B7" s="16"/>
      <c r="C7" s="16"/>
      <c r="D7" s="17"/>
      <c r="E7" s="18"/>
      <c r="F7" s="23"/>
      <c r="G7" s="23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9"/>
      <c r="T7" s="30"/>
      <c r="U7" s="31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4"/>
      <c r="AJ7" s="25"/>
      <c r="AK7" s="25"/>
      <c r="AL7" s="26"/>
      <c r="AN7" s="27">
        <f>SUM(H7,J7,L7,N7,P7,R7,U7,W7,Y7,AA7,AC7,AE7,AG7,'125-2'!F7,'125-2'!H7,'125-2'!J7,'125-2'!L7,'125-2'!N7,'125-2'!P7,'125-2'!S7,'125-2'!U7,'125-2'!W7,'125-2'!Y7,'125-2'!AA7,'125-2'!AC7)-'125-1'!F7</f>
        <v>0</v>
      </c>
      <c r="AO7" s="27">
        <f>SUM(I7,K7,M7,O7,Q7,S7,V7,X7,Z7,AB7,AD7,AF7,AH7,'125-2'!G7,'125-2'!I7,'125-2'!K7,'125-2'!M7,'125-2'!O7,'125-2'!Q7,'125-2'!T7,'125-2'!V7,'125-2'!X7,'125-2'!Z7,'125-2'!AB7,'125-2'!AD7)-'125-1'!G7</f>
        <v>0</v>
      </c>
    </row>
    <row r="8" spans="2:41" s="37" customFormat="1" ht="10.5">
      <c r="B8" s="98" t="s">
        <v>96</v>
      </c>
      <c r="C8" s="16"/>
      <c r="D8" s="17" t="s">
        <v>6</v>
      </c>
      <c r="E8" s="18"/>
      <c r="F8" s="23">
        <f>SUM(H8,J8,L8,N8,P8,R8,U8,W8,Y8,AA8,AC8,AE8,AG8,'125-2'!F8,'125-2'!H8,'125-2'!J8,'125-2'!L8,'125-2'!N8,'125-2'!P8,'125-2'!S8,'125-2'!U8,'125-2'!W8,'125-2'!Y8,'125-2'!AA8,'125-2'!AC8)</f>
        <v>37369</v>
      </c>
      <c r="G8" s="23">
        <f>SUM(I8,K8,M8,O8,Q8,S8,V8,X8,Z8,AB8,AD8,AF8,AH8,'125-2'!G8,'125-2'!I8,'125-2'!K8,'125-2'!M8,'125-2'!O8,'125-2'!Q8,'125-2'!T8,'125-2'!V8,'125-2'!X8,'125-2'!Z8,'125-2'!AB8,'125-2'!AD8)</f>
        <v>15782</v>
      </c>
      <c r="H8" s="32">
        <v>21811</v>
      </c>
      <c r="I8" s="32">
        <v>8607</v>
      </c>
      <c r="J8" s="32">
        <v>5451</v>
      </c>
      <c r="K8" s="32">
        <v>2248</v>
      </c>
      <c r="L8" s="32">
        <v>4539</v>
      </c>
      <c r="M8" s="32">
        <v>2093</v>
      </c>
      <c r="N8" s="32">
        <v>623</v>
      </c>
      <c r="O8" s="32">
        <v>245</v>
      </c>
      <c r="P8" s="32">
        <v>65</v>
      </c>
      <c r="Q8" s="32">
        <v>56</v>
      </c>
      <c r="R8" s="32">
        <v>109</v>
      </c>
      <c r="S8" s="33">
        <v>78</v>
      </c>
      <c r="T8" s="34"/>
      <c r="U8" s="35">
        <v>431</v>
      </c>
      <c r="V8" s="32">
        <v>232</v>
      </c>
      <c r="W8" s="32">
        <v>121</v>
      </c>
      <c r="X8" s="32">
        <v>71</v>
      </c>
      <c r="Y8" s="32">
        <v>72</v>
      </c>
      <c r="Z8" s="32">
        <v>45</v>
      </c>
      <c r="AA8" s="32">
        <v>67</v>
      </c>
      <c r="AB8" s="32">
        <v>82</v>
      </c>
      <c r="AC8" s="32">
        <v>23</v>
      </c>
      <c r="AD8" s="32">
        <v>15</v>
      </c>
      <c r="AE8" s="32">
        <v>618</v>
      </c>
      <c r="AF8" s="32">
        <v>238</v>
      </c>
      <c r="AG8" s="32">
        <v>16</v>
      </c>
      <c r="AH8" s="32">
        <v>15</v>
      </c>
      <c r="AI8" s="36"/>
      <c r="AJ8" s="25" t="s">
        <v>6</v>
      </c>
      <c r="AK8" s="25"/>
      <c r="AL8" s="98" t="s">
        <v>96</v>
      </c>
      <c r="AN8" s="27">
        <f>SUM(H8,J8,L8,N8,P8,R8,U8,W8,Y8,AA8,AC8,AE8,AG8,'125-2'!F8,'125-2'!H8,'125-2'!J8,'125-2'!L8,'125-2'!N8,'125-2'!P8,'125-2'!S8,'125-2'!U8,'125-2'!W8,'125-2'!Y8,'125-2'!AA8,'125-2'!AC8)-'125-1'!F8</f>
        <v>0</v>
      </c>
      <c r="AO8" s="27">
        <f>SUM(I8,K8,M8,O8,Q8,S8,V8,X8,Z8,AB8,AD8,AF8,AH8,'125-2'!G8,'125-2'!I8,'125-2'!K8,'125-2'!M8,'125-2'!O8,'125-2'!Q8,'125-2'!T8,'125-2'!V8,'125-2'!X8,'125-2'!Z8,'125-2'!AB8,'125-2'!AD8)-'125-1'!G8</f>
        <v>0</v>
      </c>
    </row>
    <row r="9" spans="2:41" s="42" customFormat="1" ht="10.5">
      <c r="B9" s="99"/>
      <c r="C9" s="16"/>
      <c r="D9" s="25" t="s">
        <v>54</v>
      </c>
      <c r="E9" s="18"/>
      <c r="F9" s="23">
        <f>SUM(H9,J9,L9,N9,P9,R9,U9,W9,Y9,AA9,AC9,AE9,AG9,'125-2'!F9,'125-2'!H9,'125-2'!J9,'125-2'!L9,'125-2'!N9,'125-2'!P9,'125-2'!S9,'125-2'!U9,'125-2'!W9,'125-2'!Y9,'125-2'!AA9,'125-2'!AC9)</f>
        <v>121</v>
      </c>
      <c r="G9" s="23">
        <f>SUM(I9,K9,M9,O9,Q9,S9,V9,X9,Z9,AB9,AD9,AF9,AH9,'125-2'!G9,'125-2'!I9,'125-2'!K9,'125-2'!M9,'125-2'!O9,'125-2'!Q9,'125-2'!T9,'125-2'!V9,'125-2'!X9,'125-2'!Z9,'125-2'!AB9,'125-2'!AD9)</f>
        <v>178</v>
      </c>
      <c r="H9" s="38">
        <v>63</v>
      </c>
      <c r="I9" s="38">
        <v>84</v>
      </c>
      <c r="J9" s="38">
        <v>15</v>
      </c>
      <c r="K9" s="38">
        <v>25</v>
      </c>
      <c r="L9" s="38">
        <v>20</v>
      </c>
      <c r="M9" s="38">
        <v>38</v>
      </c>
      <c r="N9" s="38">
        <v>3</v>
      </c>
      <c r="O9" s="38">
        <v>4</v>
      </c>
      <c r="P9" s="38">
        <v>0</v>
      </c>
      <c r="Q9" s="38">
        <v>0</v>
      </c>
      <c r="R9" s="38">
        <v>1</v>
      </c>
      <c r="S9" s="39">
        <v>1</v>
      </c>
      <c r="T9" s="40"/>
      <c r="U9" s="41">
        <v>1</v>
      </c>
      <c r="V9" s="38">
        <v>1</v>
      </c>
      <c r="W9" s="38">
        <v>2</v>
      </c>
      <c r="X9" s="38">
        <v>1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2</v>
      </c>
      <c r="AF9" s="38">
        <v>4</v>
      </c>
      <c r="AG9" s="38">
        <v>0</v>
      </c>
      <c r="AH9" s="38">
        <v>0</v>
      </c>
      <c r="AI9" s="36"/>
      <c r="AJ9" s="25" t="s">
        <v>54</v>
      </c>
      <c r="AK9" s="25"/>
      <c r="AL9" s="99"/>
      <c r="AN9" s="27">
        <f>SUM(H9,J9,L9,N9,P9,R9,U9,W9,Y9,AA9,AC9,AE9,AG9,'125-2'!F9,'125-2'!H9,'125-2'!J9,'125-2'!L9,'125-2'!N9,'125-2'!P9,'125-2'!S9,'125-2'!U9,'125-2'!W9,'125-2'!Y9,'125-2'!AA9,'125-2'!AC9)-'125-1'!F9</f>
        <v>0</v>
      </c>
      <c r="AO9" s="27">
        <f>SUM(I9,K9,M9,O9,Q9,S9,V9,X9,Z9,AB9,AD9,AF9,AH9,'125-2'!G9,'125-2'!I9,'125-2'!K9,'125-2'!M9,'125-2'!O9,'125-2'!Q9,'125-2'!T9,'125-2'!V9,'125-2'!X9,'125-2'!Z9,'125-2'!AB9,'125-2'!AD9)-'125-1'!G9</f>
        <v>0</v>
      </c>
    </row>
    <row r="10" spans="2:41" s="37" customFormat="1" ht="10.5">
      <c r="B10" s="99"/>
      <c r="C10" s="16"/>
      <c r="D10" s="25" t="s">
        <v>55</v>
      </c>
      <c r="E10" s="18"/>
      <c r="F10" s="23">
        <f>SUM(H10,J10,L10,N10,P10,R10,U10,W10,Y10,AA10,AC10,AE10,AG10,'125-2'!F10,'125-2'!H10,'125-2'!J10,'125-2'!L10,'125-2'!N10,'125-2'!P10,'125-2'!S10,'125-2'!U10,'125-2'!W10,'125-2'!Y10,'125-2'!AA10,'125-2'!AC10)</f>
        <v>366</v>
      </c>
      <c r="G10" s="23">
        <f>SUM(I10,K10,M10,O10,Q10,S10,V10,X10,Z10,AB10,AD10,AF10,AH10,'125-2'!G10,'125-2'!I10,'125-2'!K10,'125-2'!M10,'125-2'!O10,'125-2'!Q10,'125-2'!T10,'125-2'!V10,'125-2'!X10,'125-2'!Z10,'125-2'!AB10,'125-2'!AD10)</f>
        <v>560</v>
      </c>
      <c r="H10" s="38">
        <v>200</v>
      </c>
      <c r="I10" s="38">
        <v>315</v>
      </c>
      <c r="J10" s="38">
        <v>49</v>
      </c>
      <c r="K10" s="38">
        <v>67</v>
      </c>
      <c r="L10" s="38">
        <v>56</v>
      </c>
      <c r="M10" s="38">
        <v>103</v>
      </c>
      <c r="N10" s="38">
        <v>5</v>
      </c>
      <c r="O10" s="38">
        <v>10</v>
      </c>
      <c r="P10" s="38">
        <v>0</v>
      </c>
      <c r="Q10" s="38">
        <v>0</v>
      </c>
      <c r="R10" s="38">
        <v>0</v>
      </c>
      <c r="S10" s="39">
        <v>1</v>
      </c>
      <c r="T10" s="40"/>
      <c r="U10" s="41">
        <v>4</v>
      </c>
      <c r="V10" s="38">
        <v>4</v>
      </c>
      <c r="W10" s="38">
        <v>0</v>
      </c>
      <c r="X10" s="38">
        <v>0</v>
      </c>
      <c r="Y10" s="38">
        <v>0</v>
      </c>
      <c r="Z10" s="38">
        <v>1</v>
      </c>
      <c r="AA10" s="38">
        <v>0</v>
      </c>
      <c r="AB10" s="38">
        <v>0</v>
      </c>
      <c r="AC10" s="38">
        <v>1</v>
      </c>
      <c r="AD10" s="38">
        <v>1</v>
      </c>
      <c r="AE10" s="38">
        <v>7</v>
      </c>
      <c r="AF10" s="38">
        <v>15</v>
      </c>
      <c r="AG10" s="38">
        <v>2</v>
      </c>
      <c r="AH10" s="38">
        <v>2</v>
      </c>
      <c r="AI10" s="36"/>
      <c r="AJ10" s="25" t="s">
        <v>55</v>
      </c>
      <c r="AK10" s="25"/>
      <c r="AL10" s="99"/>
      <c r="AN10" s="27">
        <f>SUM(H10,J10,L10,N10,P10,R10,U10,W10,Y10,AA10,AC10,AE10,AG10,'125-2'!F10,'125-2'!H10,'125-2'!J10,'125-2'!L10,'125-2'!N10,'125-2'!P10,'125-2'!S10,'125-2'!U10,'125-2'!W10,'125-2'!Y10,'125-2'!AA10,'125-2'!AC10)-'125-1'!F10</f>
        <v>0</v>
      </c>
      <c r="AO10" s="27">
        <f>SUM(I10,K10,M10,O10,Q10,S10,V10,X10,Z10,AB10,AD10,AF10,AH10,'125-2'!G10,'125-2'!I10,'125-2'!K10,'125-2'!M10,'125-2'!O10,'125-2'!Q10,'125-2'!T10,'125-2'!V10,'125-2'!X10,'125-2'!Z10,'125-2'!AB10,'125-2'!AD10)-'125-1'!G10</f>
        <v>0</v>
      </c>
    </row>
    <row r="11" spans="2:41" s="42" customFormat="1" ht="10.5">
      <c r="B11" s="99"/>
      <c r="C11" s="43"/>
      <c r="D11" s="25" t="s">
        <v>40</v>
      </c>
      <c r="E11" s="18"/>
      <c r="F11" s="23">
        <f>SUM(H11,J11,L11,N11,P11,R11,U11,W11,Y11,AA11,AC11,AE11,AG11,'125-2'!F11,'125-2'!H11,'125-2'!J11,'125-2'!L11,'125-2'!N11,'125-2'!P11,'125-2'!S11,'125-2'!U11,'125-2'!W11,'125-2'!Y11,'125-2'!AA11,'125-2'!AC11)</f>
        <v>45</v>
      </c>
      <c r="G11" s="23">
        <f>SUM(I11,K11,M11,O11,Q11,S11,V11,X11,Z11,AB11,AD11,AF11,AH11,'125-2'!G11,'125-2'!I11,'125-2'!K11,'125-2'!M11,'125-2'!O11,'125-2'!Q11,'125-2'!T11,'125-2'!V11,'125-2'!X11,'125-2'!Z11,'125-2'!AB11,'125-2'!AD11)</f>
        <v>33</v>
      </c>
      <c r="H11" s="38">
        <v>27</v>
      </c>
      <c r="I11" s="38">
        <v>20</v>
      </c>
      <c r="J11" s="38">
        <v>4</v>
      </c>
      <c r="K11" s="38">
        <v>1</v>
      </c>
      <c r="L11" s="38">
        <v>1</v>
      </c>
      <c r="M11" s="38">
        <v>2</v>
      </c>
      <c r="N11" s="38">
        <v>2</v>
      </c>
      <c r="O11" s="38">
        <v>5</v>
      </c>
      <c r="P11" s="38">
        <v>0</v>
      </c>
      <c r="Q11" s="38">
        <v>0</v>
      </c>
      <c r="R11" s="38">
        <v>0</v>
      </c>
      <c r="S11" s="39">
        <v>0</v>
      </c>
      <c r="T11" s="40"/>
      <c r="U11" s="41">
        <v>2</v>
      </c>
      <c r="V11" s="38">
        <v>1</v>
      </c>
      <c r="W11" s="38">
        <v>0</v>
      </c>
      <c r="X11" s="38">
        <v>0</v>
      </c>
      <c r="Y11" s="38">
        <v>0</v>
      </c>
      <c r="Z11" s="38">
        <v>0</v>
      </c>
      <c r="AA11" s="38">
        <v>3</v>
      </c>
      <c r="AB11" s="38">
        <v>2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6"/>
      <c r="AJ11" s="25" t="s">
        <v>40</v>
      </c>
      <c r="AK11" s="25"/>
      <c r="AL11" s="99"/>
      <c r="AN11" s="27">
        <f>SUM(H11,J11,L11,N11,P11,R11,U11,W11,Y11,AA11,AC11,AE11,AG11,'125-2'!F11,'125-2'!H11,'125-2'!J11,'125-2'!L11,'125-2'!N11,'125-2'!P11,'125-2'!S11,'125-2'!U11,'125-2'!W11,'125-2'!Y11,'125-2'!AA11,'125-2'!AC11)-'125-1'!F11</f>
        <v>0</v>
      </c>
      <c r="AO11" s="27">
        <f>SUM(I11,K11,M11,O11,Q11,S11,V11,X11,Z11,AB11,AD11,AF11,AH11,'125-2'!G11,'125-2'!I11,'125-2'!K11,'125-2'!M11,'125-2'!O11,'125-2'!Q11,'125-2'!T11,'125-2'!V11,'125-2'!X11,'125-2'!Z11,'125-2'!AB11,'125-2'!AD11)-'125-1'!G11</f>
        <v>0</v>
      </c>
    </row>
    <row r="12" spans="2:41" s="42" customFormat="1" ht="10.5">
      <c r="B12" s="99"/>
      <c r="C12" s="16"/>
      <c r="D12" s="25" t="s">
        <v>56</v>
      </c>
      <c r="E12" s="18"/>
      <c r="F12" s="23">
        <f>SUM(H12,J12,L12,N12,P12,R12,U12,W12,Y12,AA12,AC12,AE12,AG12,'125-2'!F12,'125-2'!H12,'125-2'!J12,'125-2'!L12,'125-2'!N12,'125-2'!P12,'125-2'!S12,'125-2'!U12,'125-2'!W12,'125-2'!Y12,'125-2'!AA12,'125-2'!AC12)</f>
        <v>68</v>
      </c>
      <c r="G12" s="23">
        <f>SUM(I12,K12,M12,O12,Q12,S12,V12,X12,Z12,AB12,AD12,AF12,AH12,'125-2'!G12,'125-2'!I12,'125-2'!K12,'125-2'!M12,'125-2'!O12,'125-2'!Q12,'125-2'!T12,'125-2'!V12,'125-2'!X12,'125-2'!Z12,'125-2'!AB12,'125-2'!AD12)</f>
        <v>70</v>
      </c>
      <c r="H12" s="38">
        <v>43</v>
      </c>
      <c r="I12" s="38">
        <v>38</v>
      </c>
      <c r="J12" s="38">
        <v>8</v>
      </c>
      <c r="K12" s="38">
        <v>11</v>
      </c>
      <c r="L12" s="38">
        <v>7</v>
      </c>
      <c r="M12" s="38">
        <v>12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9">
        <v>0</v>
      </c>
      <c r="T12" s="40"/>
      <c r="U12" s="41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1</v>
      </c>
      <c r="AB12" s="38">
        <v>1</v>
      </c>
      <c r="AC12" s="38">
        <v>1</v>
      </c>
      <c r="AD12" s="38">
        <v>0</v>
      </c>
      <c r="AE12" s="38">
        <v>3</v>
      </c>
      <c r="AF12" s="38">
        <v>2</v>
      </c>
      <c r="AG12" s="38">
        <v>0</v>
      </c>
      <c r="AH12" s="38">
        <v>0</v>
      </c>
      <c r="AI12" s="36"/>
      <c r="AJ12" s="25" t="s">
        <v>56</v>
      </c>
      <c r="AK12" s="25"/>
      <c r="AL12" s="99"/>
      <c r="AN12" s="27">
        <f>SUM(H12,J12,L12,N12,P12,R12,U12,W12,Y12,AA12,AC12,AE12,AG12,'125-2'!F12,'125-2'!H12,'125-2'!J12,'125-2'!L12,'125-2'!N12,'125-2'!P12,'125-2'!S12,'125-2'!U12,'125-2'!W12,'125-2'!Y12,'125-2'!AA12,'125-2'!AC12)-'125-1'!F12</f>
        <v>0</v>
      </c>
      <c r="AO12" s="27">
        <f>SUM(I12,K12,M12,O12,Q12,S12,V12,X12,Z12,AB12,AD12,AF12,AH12,'125-2'!G12,'125-2'!I12,'125-2'!K12,'125-2'!M12,'125-2'!O12,'125-2'!Q12,'125-2'!T12,'125-2'!V12,'125-2'!X12,'125-2'!Z12,'125-2'!AB12,'125-2'!AD12)-'125-1'!G12</f>
        <v>0</v>
      </c>
    </row>
    <row r="13" spans="2:41" s="42" customFormat="1" ht="10.5">
      <c r="B13" s="99"/>
      <c r="C13" s="16"/>
      <c r="D13" s="25" t="s">
        <v>41</v>
      </c>
      <c r="E13" s="18"/>
      <c r="F13" s="23">
        <f>SUM(H13,J13,L13,N13,P13,R13,U13,W13,Y13,AA13,AC13,AE13,AG13,'125-2'!F13,'125-2'!H13,'125-2'!J13,'125-2'!L13,'125-2'!N13,'125-2'!P13,'125-2'!S13,'125-2'!U13,'125-2'!W13,'125-2'!Y13,'125-2'!AA13,'125-2'!AC13)</f>
        <v>2</v>
      </c>
      <c r="G13" s="23">
        <f>SUM(I13,K13,M13,O13,Q13,S13,V13,X13,Z13,AB13,AD13,AF13,AH13,'125-2'!G13,'125-2'!I13,'125-2'!K13,'125-2'!M13,'125-2'!O13,'125-2'!Q13,'125-2'!T13,'125-2'!V13,'125-2'!X13,'125-2'!Z13,'125-2'!AB13,'125-2'!AD13)</f>
        <v>4</v>
      </c>
      <c r="H13" s="38">
        <v>0</v>
      </c>
      <c r="I13" s="38">
        <v>0</v>
      </c>
      <c r="J13" s="38">
        <v>0</v>
      </c>
      <c r="K13" s="38">
        <v>1</v>
      </c>
      <c r="L13" s="38">
        <v>1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9">
        <v>0</v>
      </c>
      <c r="T13" s="40"/>
      <c r="U13" s="41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6"/>
      <c r="AJ13" s="25" t="s">
        <v>41</v>
      </c>
      <c r="AK13" s="25"/>
      <c r="AL13" s="99"/>
      <c r="AN13" s="27">
        <f>SUM(H13,J13,L13,N13,P13,R13,U13,W13,Y13,AA13,AC13,AE13,AG13,'125-2'!F13,'125-2'!H13,'125-2'!J13,'125-2'!L13,'125-2'!N13,'125-2'!P13,'125-2'!S13,'125-2'!U13,'125-2'!W13,'125-2'!Y13,'125-2'!AA13,'125-2'!AC13)-'125-1'!F13</f>
        <v>0</v>
      </c>
      <c r="AO13" s="27">
        <f>SUM(I13,K13,M13,O13,Q13,S13,V13,X13,Z13,AB13,AD13,AF13,AH13,'125-2'!G13,'125-2'!I13,'125-2'!K13,'125-2'!M13,'125-2'!O13,'125-2'!Q13,'125-2'!T13,'125-2'!V13,'125-2'!X13,'125-2'!Z13,'125-2'!AB13,'125-2'!AD13)-'125-1'!G13</f>
        <v>0</v>
      </c>
    </row>
    <row r="14" spans="2:41" s="42" customFormat="1" ht="10.5">
      <c r="B14" s="99"/>
      <c r="C14" s="16"/>
      <c r="D14" s="25" t="s">
        <v>42</v>
      </c>
      <c r="E14" s="18"/>
      <c r="F14" s="23">
        <f>SUM(H14,J14,L14,N14,P14,R14,U14,W14,Y14,AA14,AC14,AE14,AG14,'125-2'!F14,'125-2'!H14,'125-2'!J14,'125-2'!L14,'125-2'!N14,'125-2'!P14,'125-2'!S14,'125-2'!U14,'125-2'!W14,'125-2'!Y14,'125-2'!AA14,'125-2'!AC14)</f>
        <v>1181</v>
      </c>
      <c r="G14" s="23">
        <f>SUM(I14,K14,M14,O14,Q14,S14,V14,X14,Z14,AB14,AD14,AF14,AH14,'125-2'!G14,'125-2'!I14,'125-2'!K14,'125-2'!M14,'125-2'!O14,'125-2'!Q14,'125-2'!T14,'125-2'!V14,'125-2'!X14,'125-2'!Z14,'125-2'!AB14,'125-2'!AD14)</f>
        <v>1130</v>
      </c>
      <c r="H14" s="38">
        <v>586</v>
      </c>
      <c r="I14" s="38">
        <v>547</v>
      </c>
      <c r="J14" s="38">
        <v>191</v>
      </c>
      <c r="K14" s="38">
        <v>183</v>
      </c>
      <c r="L14" s="38">
        <v>189</v>
      </c>
      <c r="M14" s="38">
        <v>185</v>
      </c>
      <c r="N14" s="38">
        <v>19</v>
      </c>
      <c r="O14" s="38">
        <v>17</v>
      </c>
      <c r="P14" s="38">
        <v>6</v>
      </c>
      <c r="Q14" s="38">
        <v>6</v>
      </c>
      <c r="R14" s="38">
        <v>5</v>
      </c>
      <c r="S14" s="39">
        <v>5</v>
      </c>
      <c r="T14" s="40"/>
      <c r="U14" s="41">
        <v>22</v>
      </c>
      <c r="V14" s="38">
        <v>23</v>
      </c>
      <c r="W14" s="38">
        <v>5</v>
      </c>
      <c r="X14" s="38">
        <v>4</v>
      </c>
      <c r="Y14" s="38">
        <v>2</v>
      </c>
      <c r="Z14" s="38">
        <v>1</v>
      </c>
      <c r="AA14" s="38">
        <v>3</v>
      </c>
      <c r="AB14" s="38">
        <v>3</v>
      </c>
      <c r="AC14" s="38">
        <v>1</v>
      </c>
      <c r="AD14" s="38">
        <v>0</v>
      </c>
      <c r="AE14" s="38">
        <v>27</v>
      </c>
      <c r="AF14" s="38">
        <v>24</v>
      </c>
      <c r="AG14" s="38">
        <v>2</v>
      </c>
      <c r="AH14" s="38">
        <v>1</v>
      </c>
      <c r="AI14" s="36"/>
      <c r="AJ14" s="25" t="s">
        <v>42</v>
      </c>
      <c r="AK14" s="25"/>
      <c r="AL14" s="99"/>
      <c r="AN14" s="27">
        <f>SUM(H14,J14,L14,N14,P14,R14,U14,W14,Y14,AA14,AC14,AE14,AG14,'125-2'!F14,'125-2'!H14,'125-2'!J14,'125-2'!L14,'125-2'!N14,'125-2'!P14,'125-2'!S14,'125-2'!U14,'125-2'!W14,'125-2'!Y14,'125-2'!AA14,'125-2'!AC14)-'125-1'!F14</f>
        <v>0</v>
      </c>
      <c r="AO14" s="27">
        <f>SUM(I14,K14,M14,O14,Q14,S14,V14,X14,Z14,AB14,AD14,AF14,AH14,'125-2'!G14,'125-2'!I14,'125-2'!K14,'125-2'!M14,'125-2'!O14,'125-2'!Q14,'125-2'!T14,'125-2'!V14,'125-2'!X14,'125-2'!Z14,'125-2'!AB14,'125-2'!AD14)-'125-1'!G14</f>
        <v>0</v>
      </c>
    </row>
    <row r="15" spans="2:41" s="42" customFormat="1" ht="10.5">
      <c r="B15" s="99"/>
      <c r="C15" s="16"/>
      <c r="D15" s="25" t="s">
        <v>43</v>
      </c>
      <c r="E15" s="18"/>
      <c r="F15" s="23">
        <f>SUM(H15,J15,L15,N15,P15,R15,U15,W15,Y15,AA15,AC15,AE15,AG15,'125-2'!F15,'125-2'!H15,'125-2'!J15,'125-2'!L15,'125-2'!N15,'125-2'!P15,'125-2'!S15,'125-2'!U15,'125-2'!W15,'125-2'!Y15,'125-2'!AA15,'125-2'!AC15)</f>
        <v>2620</v>
      </c>
      <c r="G15" s="23">
        <f>SUM(I15,K15,M15,O15,Q15,S15,V15,X15,Z15,AB15,AD15,AF15,AH15,'125-2'!G15,'125-2'!I15,'125-2'!K15,'125-2'!M15,'125-2'!O15,'125-2'!Q15,'125-2'!T15,'125-2'!V15,'125-2'!X15,'125-2'!Z15,'125-2'!AB15,'125-2'!AD15)</f>
        <v>3016</v>
      </c>
      <c r="H15" s="38">
        <v>1441</v>
      </c>
      <c r="I15" s="38">
        <v>1684</v>
      </c>
      <c r="J15" s="38">
        <v>420</v>
      </c>
      <c r="K15" s="38">
        <v>450</v>
      </c>
      <c r="L15" s="38">
        <v>326</v>
      </c>
      <c r="M15" s="38">
        <v>376</v>
      </c>
      <c r="N15" s="38">
        <v>29</v>
      </c>
      <c r="O15" s="38">
        <v>29</v>
      </c>
      <c r="P15" s="38">
        <v>11</v>
      </c>
      <c r="Q15" s="38">
        <v>10</v>
      </c>
      <c r="R15" s="38">
        <v>13</v>
      </c>
      <c r="S15" s="39">
        <v>14</v>
      </c>
      <c r="T15" s="40"/>
      <c r="U15" s="41">
        <v>36</v>
      </c>
      <c r="V15" s="38">
        <v>40</v>
      </c>
      <c r="W15" s="38">
        <v>23</v>
      </c>
      <c r="X15" s="38">
        <v>24</v>
      </c>
      <c r="Y15" s="38">
        <v>9</v>
      </c>
      <c r="Z15" s="38">
        <v>10</v>
      </c>
      <c r="AA15" s="38">
        <v>10</v>
      </c>
      <c r="AB15" s="38">
        <v>12</v>
      </c>
      <c r="AC15" s="38">
        <v>0</v>
      </c>
      <c r="AD15" s="38">
        <v>2</v>
      </c>
      <c r="AE15" s="38">
        <v>39</v>
      </c>
      <c r="AF15" s="38">
        <v>42</v>
      </c>
      <c r="AG15" s="38">
        <v>3</v>
      </c>
      <c r="AH15" s="38">
        <v>3</v>
      </c>
      <c r="AI15" s="36"/>
      <c r="AJ15" s="25" t="s">
        <v>43</v>
      </c>
      <c r="AK15" s="25"/>
      <c r="AL15" s="99"/>
      <c r="AN15" s="27">
        <f>SUM(H15,J15,L15,N15,P15,R15,U15,W15,Y15,AA15,AC15,AE15,AG15,'125-2'!F15,'125-2'!H15,'125-2'!J15,'125-2'!L15,'125-2'!N15,'125-2'!P15,'125-2'!S15,'125-2'!U15,'125-2'!W15,'125-2'!Y15,'125-2'!AA15,'125-2'!AC15)-'125-1'!F15</f>
        <v>0</v>
      </c>
      <c r="AO15" s="27">
        <f>SUM(I15,K15,M15,O15,Q15,S15,V15,X15,Z15,AB15,AD15,AF15,AH15,'125-2'!G15,'125-2'!I15,'125-2'!K15,'125-2'!M15,'125-2'!O15,'125-2'!Q15,'125-2'!T15,'125-2'!V15,'125-2'!X15,'125-2'!Z15,'125-2'!AB15,'125-2'!AD15)-'125-1'!G15</f>
        <v>0</v>
      </c>
    </row>
    <row r="16" spans="2:41" s="42" customFormat="1" ht="10.5">
      <c r="B16" s="99"/>
      <c r="C16" s="16"/>
      <c r="D16" s="25" t="s">
        <v>44</v>
      </c>
      <c r="E16" s="18"/>
      <c r="F16" s="23">
        <f>SUM(H16,J16,L16,N16,P16,R16,U16,W16,Y16,AA16,AC16,AE16,AG16,'125-2'!F16,'125-2'!H16,'125-2'!J16,'125-2'!L16,'125-2'!N16,'125-2'!P16,'125-2'!S16,'125-2'!U16,'125-2'!W16,'125-2'!Y16,'125-2'!AA16,'125-2'!AC16)</f>
        <v>513</v>
      </c>
      <c r="G16" s="23">
        <f>SUM(I16,K16,M16,O16,Q16,S16,V16,X16,Z16,AB16,AD16,AF16,AH16,'125-2'!G16,'125-2'!I16,'125-2'!K16,'125-2'!M16,'125-2'!O16,'125-2'!Q16,'125-2'!T16,'125-2'!V16,'125-2'!X16,'125-2'!Z16,'125-2'!AB16,'125-2'!AD16)</f>
        <v>536</v>
      </c>
      <c r="H16" s="38">
        <v>274</v>
      </c>
      <c r="I16" s="38">
        <v>293</v>
      </c>
      <c r="J16" s="38">
        <v>61</v>
      </c>
      <c r="K16" s="38">
        <v>68</v>
      </c>
      <c r="L16" s="38">
        <v>76</v>
      </c>
      <c r="M16" s="38">
        <v>69</v>
      </c>
      <c r="N16" s="38">
        <v>6</v>
      </c>
      <c r="O16" s="38">
        <v>6</v>
      </c>
      <c r="P16" s="38">
        <v>4</v>
      </c>
      <c r="Q16" s="38">
        <v>5</v>
      </c>
      <c r="R16" s="38">
        <v>9</v>
      </c>
      <c r="S16" s="39">
        <v>7</v>
      </c>
      <c r="T16" s="40"/>
      <c r="U16" s="41">
        <v>6</v>
      </c>
      <c r="V16" s="38">
        <v>8</v>
      </c>
      <c r="W16" s="38">
        <v>6</v>
      </c>
      <c r="X16" s="38">
        <v>3</v>
      </c>
      <c r="Y16" s="38">
        <v>3</v>
      </c>
      <c r="Z16" s="38">
        <v>4</v>
      </c>
      <c r="AA16" s="38">
        <v>2</v>
      </c>
      <c r="AB16" s="38">
        <v>2</v>
      </c>
      <c r="AC16" s="38">
        <v>0</v>
      </c>
      <c r="AD16" s="38">
        <v>1</v>
      </c>
      <c r="AE16" s="38">
        <v>8</v>
      </c>
      <c r="AF16" s="38">
        <v>5</v>
      </c>
      <c r="AG16" s="38">
        <v>0</v>
      </c>
      <c r="AH16" s="38">
        <v>0</v>
      </c>
      <c r="AI16" s="36"/>
      <c r="AJ16" s="25" t="s">
        <v>44</v>
      </c>
      <c r="AK16" s="25"/>
      <c r="AL16" s="99"/>
      <c r="AN16" s="27">
        <f>SUM(H16,J16,L16,N16,P16,R16,U16,W16,Y16,AA16,AC16,AE16,AG16,'125-2'!F16,'125-2'!H16,'125-2'!J16,'125-2'!L16,'125-2'!N16,'125-2'!P16,'125-2'!S16,'125-2'!U16,'125-2'!W16,'125-2'!Y16,'125-2'!AA16,'125-2'!AC16)-'125-1'!F16</f>
        <v>0</v>
      </c>
      <c r="AO16" s="27">
        <f>SUM(I16,K16,M16,O16,Q16,S16,V16,X16,Z16,AB16,AD16,AF16,AH16,'125-2'!G16,'125-2'!I16,'125-2'!K16,'125-2'!M16,'125-2'!O16,'125-2'!Q16,'125-2'!T16,'125-2'!V16,'125-2'!X16,'125-2'!Z16,'125-2'!AB16,'125-2'!AD16)-'125-1'!G16</f>
        <v>0</v>
      </c>
    </row>
    <row r="17" spans="2:41" s="42" customFormat="1" ht="10.5">
      <c r="B17" s="99"/>
      <c r="C17" s="16"/>
      <c r="D17" s="25" t="s">
        <v>45</v>
      </c>
      <c r="E17" s="18"/>
      <c r="F17" s="23">
        <f>SUM(H17,J17,L17,N17,P17,R17,U17,W17,Y17,AA17,AC17,AE17,AG17,'125-2'!F17,'125-2'!H17,'125-2'!J17,'125-2'!L17,'125-2'!N17,'125-2'!P17,'125-2'!S17,'125-2'!U17,'125-2'!W17,'125-2'!Y17,'125-2'!AA17,'125-2'!AC17)</f>
        <v>1357</v>
      </c>
      <c r="G17" s="23">
        <f>SUM(I17,K17,M17,O17,Q17,S17,V17,X17,Z17,AB17,AD17,AF17,AH17,'125-2'!G17,'125-2'!I17,'125-2'!K17,'125-2'!M17,'125-2'!O17,'125-2'!Q17,'125-2'!T17,'125-2'!V17,'125-2'!X17,'125-2'!Z17,'125-2'!AB17,'125-2'!AD17)</f>
        <v>1684</v>
      </c>
      <c r="H17" s="38">
        <v>769</v>
      </c>
      <c r="I17" s="38">
        <v>977</v>
      </c>
      <c r="J17" s="38">
        <v>172</v>
      </c>
      <c r="K17" s="38">
        <v>219</v>
      </c>
      <c r="L17" s="38">
        <v>169</v>
      </c>
      <c r="M17" s="38">
        <v>202</v>
      </c>
      <c r="N17" s="38">
        <v>39</v>
      </c>
      <c r="O17" s="38">
        <v>31</v>
      </c>
      <c r="P17" s="38">
        <v>9</v>
      </c>
      <c r="Q17" s="38">
        <v>11</v>
      </c>
      <c r="R17" s="38">
        <v>7</v>
      </c>
      <c r="S17" s="39">
        <v>7</v>
      </c>
      <c r="T17" s="40"/>
      <c r="U17" s="41">
        <v>11</v>
      </c>
      <c r="V17" s="38">
        <v>9</v>
      </c>
      <c r="W17" s="38">
        <v>10</v>
      </c>
      <c r="X17" s="38">
        <v>7</v>
      </c>
      <c r="Y17" s="38">
        <v>2</v>
      </c>
      <c r="Z17" s="38">
        <v>2</v>
      </c>
      <c r="AA17" s="38">
        <v>7</v>
      </c>
      <c r="AB17" s="38">
        <v>8</v>
      </c>
      <c r="AC17" s="38">
        <v>6</v>
      </c>
      <c r="AD17" s="38">
        <v>5</v>
      </c>
      <c r="AE17" s="38">
        <v>22</v>
      </c>
      <c r="AF17" s="38">
        <v>30</v>
      </c>
      <c r="AG17" s="38">
        <v>1</v>
      </c>
      <c r="AH17" s="38">
        <v>2</v>
      </c>
      <c r="AI17" s="36"/>
      <c r="AJ17" s="25" t="s">
        <v>45</v>
      </c>
      <c r="AK17" s="25"/>
      <c r="AL17" s="99"/>
      <c r="AN17" s="27">
        <f>SUM(H17,J17,L17,N17,P17,R17,U17,W17,Y17,AA17,AC17,AE17,AG17,'125-2'!F17,'125-2'!H17,'125-2'!J17,'125-2'!L17,'125-2'!N17,'125-2'!P17,'125-2'!S17,'125-2'!U17,'125-2'!W17,'125-2'!Y17,'125-2'!AA17,'125-2'!AC17)-'125-1'!F17</f>
        <v>0</v>
      </c>
      <c r="AO17" s="27">
        <f>SUM(I17,K17,M17,O17,Q17,S17,V17,X17,Z17,AB17,AD17,AF17,AH17,'125-2'!G17,'125-2'!I17,'125-2'!K17,'125-2'!M17,'125-2'!O17,'125-2'!Q17,'125-2'!T17,'125-2'!V17,'125-2'!X17,'125-2'!Z17,'125-2'!AB17,'125-2'!AD17)-'125-1'!G17</f>
        <v>0</v>
      </c>
    </row>
    <row r="18" spans="2:41" s="42" customFormat="1" ht="10.5">
      <c r="B18" s="99"/>
      <c r="C18" s="43"/>
      <c r="D18" s="25" t="s">
        <v>46</v>
      </c>
      <c r="E18" s="18"/>
      <c r="F18" s="23">
        <f>SUM(H18,J18,L18,N18,P18,R18,U18,W18,Y18,AA18,AC18,AE18,AG18,'125-2'!F18,'125-2'!H18,'125-2'!J18,'125-2'!L18,'125-2'!N18,'125-2'!P18,'125-2'!S18,'125-2'!U18,'125-2'!W18,'125-2'!Y18,'125-2'!AA18,'125-2'!AC18)</f>
        <v>23667</v>
      </c>
      <c r="G18" s="23">
        <f>SUM(I18,K18,M18,O18,Q18,S18,V18,X18,Z18,AB18,AD18,AF18,AH18,'125-2'!G18,'125-2'!I18,'125-2'!K18,'125-2'!M18,'125-2'!O18,'125-2'!Q18,'125-2'!T18,'125-2'!V18,'125-2'!X18,'125-2'!Z18,'125-2'!AB18,'125-2'!AD18)</f>
        <v>3329</v>
      </c>
      <c r="H18" s="38">
        <v>14364</v>
      </c>
      <c r="I18" s="38">
        <v>1808</v>
      </c>
      <c r="J18" s="38">
        <v>3399</v>
      </c>
      <c r="K18" s="38">
        <v>455</v>
      </c>
      <c r="L18" s="38">
        <v>2639</v>
      </c>
      <c r="M18" s="38">
        <v>403</v>
      </c>
      <c r="N18" s="38">
        <v>369</v>
      </c>
      <c r="O18" s="38">
        <v>58</v>
      </c>
      <c r="P18" s="38">
        <v>17</v>
      </c>
      <c r="Q18" s="38">
        <v>6</v>
      </c>
      <c r="R18" s="38">
        <v>30</v>
      </c>
      <c r="S18" s="39">
        <v>7</v>
      </c>
      <c r="T18" s="40"/>
      <c r="U18" s="41">
        <v>274</v>
      </c>
      <c r="V18" s="38">
        <v>59</v>
      </c>
      <c r="W18" s="38">
        <v>43</v>
      </c>
      <c r="X18" s="38">
        <v>13</v>
      </c>
      <c r="Y18" s="38">
        <v>34</v>
      </c>
      <c r="Z18" s="38">
        <v>13</v>
      </c>
      <c r="AA18" s="38">
        <v>25</v>
      </c>
      <c r="AB18" s="38">
        <v>45</v>
      </c>
      <c r="AC18" s="38">
        <v>6</v>
      </c>
      <c r="AD18" s="38">
        <v>1</v>
      </c>
      <c r="AE18" s="38">
        <v>407</v>
      </c>
      <c r="AF18" s="38">
        <v>54</v>
      </c>
      <c r="AG18" s="38">
        <v>1</v>
      </c>
      <c r="AH18" s="38">
        <v>0</v>
      </c>
      <c r="AI18" s="44"/>
      <c r="AJ18" s="25" t="s">
        <v>46</v>
      </c>
      <c r="AK18" s="25"/>
      <c r="AL18" s="99"/>
      <c r="AN18" s="27">
        <f>SUM(H18,J18,L18,N18,P18,R18,U18,W18,Y18,AA18,AC18,AE18,AG18,'125-2'!F18,'125-2'!H18,'125-2'!J18,'125-2'!L18,'125-2'!N18,'125-2'!P18,'125-2'!S18,'125-2'!U18,'125-2'!W18,'125-2'!Y18,'125-2'!AA18,'125-2'!AC18)-'125-1'!F18</f>
        <v>0</v>
      </c>
      <c r="AO18" s="27">
        <f>SUM(I18,K18,M18,O18,Q18,S18,V18,X18,Z18,AB18,AD18,AF18,AH18,'125-2'!G18,'125-2'!I18,'125-2'!K18,'125-2'!M18,'125-2'!O18,'125-2'!Q18,'125-2'!T18,'125-2'!V18,'125-2'!X18,'125-2'!Z18,'125-2'!AB18,'125-2'!AD18)-'125-1'!G18</f>
        <v>0</v>
      </c>
    </row>
    <row r="19" spans="2:41" s="42" customFormat="1" ht="10.5">
      <c r="B19" s="99"/>
      <c r="C19" s="16"/>
      <c r="D19" s="25" t="s">
        <v>47</v>
      </c>
      <c r="E19" s="18"/>
      <c r="F19" s="23">
        <f>SUM(H19,J19,L19,N19,P19,R19,U19,W19,Y19,AA19,AC19,AE19,AG19,'125-2'!F19,'125-2'!H19,'125-2'!J19,'125-2'!L19,'125-2'!N19,'125-2'!P19,'125-2'!S19,'125-2'!U19,'125-2'!W19,'125-2'!Y19,'125-2'!AA19,'125-2'!AC19)</f>
        <v>3356</v>
      </c>
      <c r="G19" s="23">
        <f>SUM(I19,K19,M19,O19,Q19,S19,V19,X19,Z19,AB19,AD19,AF19,AH19,'125-2'!G19,'125-2'!I19,'125-2'!K19,'125-2'!M19,'125-2'!O19,'125-2'!Q19,'125-2'!T19,'125-2'!V19,'125-2'!X19,'125-2'!Z19,'125-2'!AB19,'125-2'!AD19)</f>
        <v>1960</v>
      </c>
      <c r="H19" s="38">
        <v>1900</v>
      </c>
      <c r="I19" s="38">
        <v>1165</v>
      </c>
      <c r="J19" s="38">
        <v>497</v>
      </c>
      <c r="K19" s="38">
        <v>232</v>
      </c>
      <c r="L19" s="38">
        <v>500</v>
      </c>
      <c r="M19" s="38">
        <v>235</v>
      </c>
      <c r="N19" s="38">
        <v>92</v>
      </c>
      <c r="O19" s="38">
        <v>35</v>
      </c>
      <c r="P19" s="38">
        <v>7</v>
      </c>
      <c r="Q19" s="38">
        <v>8</v>
      </c>
      <c r="R19" s="38">
        <v>10</v>
      </c>
      <c r="S19" s="39">
        <v>6</v>
      </c>
      <c r="T19" s="40"/>
      <c r="U19" s="41">
        <v>24</v>
      </c>
      <c r="V19" s="38">
        <v>26</v>
      </c>
      <c r="W19" s="38">
        <v>6</v>
      </c>
      <c r="X19" s="38">
        <v>6</v>
      </c>
      <c r="Y19" s="38">
        <v>9</v>
      </c>
      <c r="Z19" s="38">
        <v>6</v>
      </c>
      <c r="AA19" s="38">
        <v>9</v>
      </c>
      <c r="AB19" s="38">
        <v>4</v>
      </c>
      <c r="AC19" s="38">
        <v>3</v>
      </c>
      <c r="AD19" s="38">
        <v>2</v>
      </c>
      <c r="AE19" s="38">
        <v>37</v>
      </c>
      <c r="AF19" s="38">
        <v>25</v>
      </c>
      <c r="AG19" s="38">
        <v>0</v>
      </c>
      <c r="AH19" s="38">
        <v>0</v>
      </c>
      <c r="AI19" s="36"/>
      <c r="AJ19" s="25" t="s">
        <v>47</v>
      </c>
      <c r="AK19" s="25"/>
      <c r="AL19" s="99"/>
      <c r="AN19" s="27">
        <f>SUM(H19,J19,L19,N19,P19,R19,U19,W19,Y19,AA19,AC19,AE19,AG19,'125-2'!F19,'125-2'!H19,'125-2'!J19,'125-2'!L19,'125-2'!N19,'125-2'!P19,'125-2'!S19,'125-2'!U19,'125-2'!W19,'125-2'!Y19,'125-2'!AA19,'125-2'!AC19)-'125-1'!F19</f>
        <v>0</v>
      </c>
      <c r="AO19" s="27">
        <f>SUM(I19,K19,M19,O19,Q19,S19,V19,X19,Z19,AB19,AD19,AF19,AH19,'125-2'!G19,'125-2'!I19,'125-2'!K19,'125-2'!M19,'125-2'!O19,'125-2'!Q19,'125-2'!T19,'125-2'!V19,'125-2'!X19,'125-2'!Z19,'125-2'!AB19,'125-2'!AD19)-'125-1'!G19</f>
        <v>0</v>
      </c>
    </row>
    <row r="20" spans="2:41" s="42" customFormat="1" ht="10.5">
      <c r="B20" s="99"/>
      <c r="C20" s="16"/>
      <c r="D20" s="25" t="s">
        <v>66</v>
      </c>
      <c r="E20" s="45"/>
      <c r="F20" s="23">
        <f>SUM(H20,J20,L20,N20,P20,R20,U20,W20,Y20,AA20,AC20,AE20,AG20,'125-2'!F20,'125-2'!H20,'125-2'!J20,'125-2'!L20,'125-2'!N20,'125-2'!P20,'125-2'!S20,'125-2'!U20,'125-2'!W20,'125-2'!Y20,'125-2'!AA20,'125-2'!AC20)</f>
        <v>92</v>
      </c>
      <c r="G20" s="23">
        <f>SUM(I20,K20,M20,O20,Q20,S20,V20,X20,Z20,AB20,AD20,AF20,AH20,'125-2'!G20,'125-2'!I20,'125-2'!K20,'125-2'!M20,'125-2'!O20,'125-2'!Q20,'125-2'!T20,'125-2'!V20,'125-2'!X20,'125-2'!Z20,'125-2'!AB20,'125-2'!AD20)</f>
        <v>82</v>
      </c>
      <c r="H20" s="38">
        <v>60</v>
      </c>
      <c r="I20" s="38">
        <v>50</v>
      </c>
      <c r="J20" s="38">
        <v>12</v>
      </c>
      <c r="K20" s="38">
        <v>13</v>
      </c>
      <c r="L20" s="38">
        <v>8</v>
      </c>
      <c r="M20" s="38">
        <v>9</v>
      </c>
      <c r="N20" s="38">
        <v>1</v>
      </c>
      <c r="O20" s="38">
        <v>1</v>
      </c>
      <c r="P20" s="38">
        <v>0</v>
      </c>
      <c r="Q20" s="38">
        <v>0</v>
      </c>
      <c r="R20" s="38">
        <v>1</v>
      </c>
      <c r="S20" s="39">
        <v>1</v>
      </c>
      <c r="T20" s="40"/>
      <c r="U20" s="41">
        <v>1</v>
      </c>
      <c r="V20" s="38">
        <v>1</v>
      </c>
      <c r="W20" s="38">
        <v>1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1</v>
      </c>
      <c r="AF20" s="38">
        <v>0</v>
      </c>
      <c r="AG20" s="38">
        <v>0</v>
      </c>
      <c r="AH20" s="38">
        <v>0</v>
      </c>
      <c r="AI20" s="36"/>
      <c r="AJ20" s="25" t="s">
        <v>76</v>
      </c>
      <c r="AK20" s="25"/>
      <c r="AL20" s="99"/>
      <c r="AN20" s="27">
        <f>SUM(H20,J20,L20,N20,P20,R20,U20,W20,Y20,AA20,AC20,AE20,AG20,'125-2'!F20,'125-2'!H20,'125-2'!J20,'125-2'!L20,'125-2'!N20,'125-2'!P20,'125-2'!S20,'125-2'!U20,'125-2'!W20,'125-2'!Y20,'125-2'!AA20,'125-2'!AC20)-'125-1'!F20</f>
        <v>0</v>
      </c>
      <c r="AO20" s="27">
        <f>SUM(I20,K20,M20,O20,Q20,S20,V20,X20,Z20,AB20,AD20,AF20,AH20,'125-2'!G20,'125-2'!I20,'125-2'!K20,'125-2'!M20,'125-2'!O20,'125-2'!Q20,'125-2'!T20,'125-2'!V20,'125-2'!X20,'125-2'!Z20,'125-2'!AB20,'125-2'!AD20)-'125-1'!G20</f>
        <v>0</v>
      </c>
    </row>
    <row r="21" spans="2:41" s="42" customFormat="1" ht="10.5">
      <c r="B21" s="99"/>
      <c r="C21" s="16"/>
      <c r="D21" s="25" t="s">
        <v>7</v>
      </c>
      <c r="E21" s="18"/>
      <c r="F21" s="23">
        <f>SUM(H21,J21,L21,N21,P21,R21,U21,W21,Y21,AA21,AC21,AE21,AG21,'125-2'!F21,'125-2'!H21,'125-2'!J21,'125-2'!L21,'125-2'!N21,'125-2'!P21,'125-2'!S21,'125-2'!U21,'125-2'!W21,'125-2'!Y21,'125-2'!AA21,'125-2'!AC21)</f>
        <v>510</v>
      </c>
      <c r="G21" s="23">
        <f>SUM(I21,K21,M21,O21,Q21,S21,V21,X21,Z21,AB21,AD21,AF21,AH21,'125-2'!G21,'125-2'!I21,'125-2'!K21,'125-2'!M21,'125-2'!O21,'125-2'!Q21,'125-2'!T21,'125-2'!V21,'125-2'!X21,'125-2'!Z21,'125-2'!AB21,'125-2'!AD21)</f>
        <v>317</v>
      </c>
      <c r="H21" s="38">
        <v>322</v>
      </c>
      <c r="I21" s="38">
        <v>184</v>
      </c>
      <c r="J21" s="38">
        <v>50</v>
      </c>
      <c r="K21" s="38">
        <v>36</v>
      </c>
      <c r="L21" s="38">
        <v>54</v>
      </c>
      <c r="M21" s="38">
        <v>26</v>
      </c>
      <c r="N21" s="38">
        <v>2</v>
      </c>
      <c r="O21" s="38">
        <v>1</v>
      </c>
      <c r="P21" s="38">
        <v>5</v>
      </c>
      <c r="Q21" s="38">
        <v>4</v>
      </c>
      <c r="R21" s="38">
        <v>24</v>
      </c>
      <c r="S21" s="39">
        <v>20</v>
      </c>
      <c r="T21" s="40"/>
      <c r="U21" s="41">
        <v>1</v>
      </c>
      <c r="V21" s="38">
        <v>2</v>
      </c>
      <c r="W21" s="38">
        <v>5</v>
      </c>
      <c r="X21" s="38">
        <v>4</v>
      </c>
      <c r="Y21" s="38">
        <v>1</v>
      </c>
      <c r="Z21" s="38">
        <v>0</v>
      </c>
      <c r="AA21" s="38">
        <v>3</v>
      </c>
      <c r="AB21" s="38">
        <v>3</v>
      </c>
      <c r="AC21" s="38">
        <v>0</v>
      </c>
      <c r="AD21" s="38">
        <v>0</v>
      </c>
      <c r="AE21" s="38">
        <v>2</v>
      </c>
      <c r="AF21" s="38">
        <v>1</v>
      </c>
      <c r="AG21" s="38">
        <v>0</v>
      </c>
      <c r="AH21" s="38">
        <v>0</v>
      </c>
      <c r="AI21" s="36"/>
      <c r="AJ21" s="25" t="s">
        <v>7</v>
      </c>
      <c r="AK21" s="25"/>
      <c r="AL21" s="99"/>
      <c r="AN21" s="27">
        <f>SUM(H21,J21,L21,N21,P21,R21,U21,W21,Y21,AA21,AC21,AE21,AG21,'125-2'!F21,'125-2'!H21,'125-2'!J21,'125-2'!L21,'125-2'!N21,'125-2'!P21,'125-2'!S21,'125-2'!U21,'125-2'!W21,'125-2'!Y21,'125-2'!AA21,'125-2'!AC21)-'125-1'!F21</f>
        <v>0</v>
      </c>
      <c r="AO21" s="27">
        <f>SUM(I21,K21,M21,O21,Q21,S21,V21,X21,Z21,AB21,AD21,AF21,AH21,'125-2'!G21,'125-2'!I21,'125-2'!K21,'125-2'!M21,'125-2'!O21,'125-2'!Q21,'125-2'!T21,'125-2'!V21,'125-2'!X21,'125-2'!Z21,'125-2'!AB21,'125-2'!AD21)-'125-1'!G21</f>
        <v>0</v>
      </c>
    </row>
    <row r="22" spans="2:41" s="42" customFormat="1" ht="10.5">
      <c r="B22" s="99"/>
      <c r="C22" s="16"/>
      <c r="D22" s="25" t="s">
        <v>48</v>
      </c>
      <c r="E22" s="18"/>
      <c r="F22" s="23">
        <f>SUM(H22,J22,L22,N22,P22,R22,U22,W22,Y22,AA22,AC22,AE22,AG22,'125-2'!F22,'125-2'!H22,'125-2'!J22,'125-2'!L22,'125-2'!N22,'125-2'!P22,'125-2'!S22,'125-2'!U22,'125-2'!W22,'125-2'!Y22,'125-2'!AA22,'125-2'!AC22)</f>
        <v>143</v>
      </c>
      <c r="G22" s="23">
        <f>SUM(I22,K22,M22,O22,Q22,S22,V22,X22,Z22,AB22,AD22,AF22,AH22,'125-2'!G22,'125-2'!I22,'125-2'!K22,'125-2'!M22,'125-2'!O22,'125-2'!Q22,'125-2'!T22,'125-2'!V22,'125-2'!X22,'125-2'!Z22,'125-2'!AB22,'125-2'!AD22)</f>
        <v>652</v>
      </c>
      <c r="H22" s="38">
        <v>79</v>
      </c>
      <c r="I22" s="38">
        <v>345</v>
      </c>
      <c r="J22" s="38">
        <v>29</v>
      </c>
      <c r="K22" s="38">
        <v>147</v>
      </c>
      <c r="L22" s="38">
        <v>19</v>
      </c>
      <c r="M22" s="38">
        <v>81</v>
      </c>
      <c r="N22" s="38">
        <v>4</v>
      </c>
      <c r="O22" s="38">
        <v>24</v>
      </c>
      <c r="P22" s="38">
        <v>0</v>
      </c>
      <c r="Q22" s="38">
        <v>0</v>
      </c>
      <c r="R22" s="38">
        <v>0</v>
      </c>
      <c r="S22" s="39">
        <v>0</v>
      </c>
      <c r="T22" s="40"/>
      <c r="U22" s="41">
        <v>1</v>
      </c>
      <c r="V22" s="38">
        <v>14</v>
      </c>
      <c r="W22" s="38">
        <v>1</v>
      </c>
      <c r="X22" s="38">
        <v>1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2</v>
      </c>
      <c r="AH22" s="38">
        <v>3</v>
      </c>
      <c r="AI22" s="36"/>
      <c r="AJ22" s="25" t="s">
        <v>48</v>
      </c>
      <c r="AK22" s="25"/>
      <c r="AL22" s="99"/>
      <c r="AN22" s="27">
        <f>SUM(H22,J22,L22,N22,P22,R22,U22,W22,Y22,AA22,AC22,AE22,AG22,'125-2'!F22,'125-2'!H22,'125-2'!J22,'125-2'!L22,'125-2'!N22,'125-2'!P22,'125-2'!S22,'125-2'!U22,'125-2'!W22,'125-2'!Y22,'125-2'!AA22,'125-2'!AC22)-'125-1'!F22</f>
        <v>0</v>
      </c>
      <c r="AO22" s="27">
        <f>SUM(I22,K22,M22,O22,Q22,S22,V22,X22,Z22,AB22,AD22,AF22,AH22,'125-2'!G22,'125-2'!I22,'125-2'!K22,'125-2'!M22,'125-2'!O22,'125-2'!Q22,'125-2'!T22,'125-2'!V22,'125-2'!X22,'125-2'!Z22,'125-2'!AB22,'125-2'!AD22)-'125-1'!G22</f>
        <v>0</v>
      </c>
    </row>
    <row r="23" spans="2:41" s="42" customFormat="1" ht="10.5">
      <c r="B23" s="99"/>
      <c r="C23" s="16"/>
      <c r="D23" s="25" t="s">
        <v>67</v>
      </c>
      <c r="E23" s="45"/>
      <c r="F23" s="23">
        <f>SUM(H23,J23,L23,N23,P23,R23,U23,W23,Y23,AA23,AC23,AE23,AG23,'125-2'!F23,'125-2'!H23,'125-2'!J23,'125-2'!L23,'125-2'!N23,'125-2'!P23,'125-2'!S23,'125-2'!U23,'125-2'!W23,'125-2'!Y23,'125-2'!AA23,'125-2'!AC23)</f>
        <v>130</v>
      </c>
      <c r="G23" s="23">
        <f>SUM(I23,K23,M23,O23,Q23,S23,V23,X23,Z23,AB23,AD23,AF23,AH23,'125-2'!G23,'125-2'!I23,'125-2'!K23,'125-2'!M23,'125-2'!O23,'125-2'!Q23,'125-2'!T23,'125-2'!V23,'125-2'!X23,'125-2'!Z23,'125-2'!AB23,'125-2'!AD23)</f>
        <v>154</v>
      </c>
      <c r="H23" s="38">
        <v>66</v>
      </c>
      <c r="I23" s="38">
        <v>86</v>
      </c>
      <c r="J23" s="38">
        <v>6</v>
      </c>
      <c r="K23" s="38">
        <v>7</v>
      </c>
      <c r="L23" s="38">
        <v>43</v>
      </c>
      <c r="M23" s="38">
        <v>45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9">
        <v>0</v>
      </c>
      <c r="T23" s="40"/>
      <c r="U23" s="41">
        <v>1</v>
      </c>
      <c r="V23" s="38">
        <v>1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1</v>
      </c>
      <c r="AF23" s="38">
        <v>1</v>
      </c>
      <c r="AG23" s="38">
        <v>0</v>
      </c>
      <c r="AH23" s="38">
        <v>0</v>
      </c>
      <c r="AI23" s="36"/>
      <c r="AJ23" s="25" t="s">
        <v>77</v>
      </c>
      <c r="AK23" s="25"/>
      <c r="AL23" s="99"/>
      <c r="AN23" s="27">
        <f>SUM(H23,J23,L23,N23,P23,R23,U23,W23,Y23,AA23,AC23,AE23,AG23,'125-2'!F23,'125-2'!H23,'125-2'!J23,'125-2'!L23,'125-2'!N23,'125-2'!P23,'125-2'!S23,'125-2'!U23,'125-2'!W23,'125-2'!Y23,'125-2'!AA23,'125-2'!AC23)-'125-1'!F23</f>
        <v>0</v>
      </c>
      <c r="AO23" s="27">
        <f>SUM(I23,K23,M23,O23,Q23,S23,V23,X23,Z23,AB23,AD23,AF23,AH23,'125-2'!G23,'125-2'!I23,'125-2'!K23,'125-2'!M23,'125-2'!O23,'125-2'!Q23,'125-2'!T23,'125-2'!V23,'125-2'!X23,'125-2'!Z23,'125-2'!AB23,'125-2'!AD23)-'125-1'!G23</f>
        <v>0</v>
      </c>
    </row>
    <row r="24" spans="2:41" s="42" customFormat="1" ht="10.5">
      <c r="B24" s="99"/>
      <c r="C24" s="16"/>
      <c r="D24" s="25" t="s">
        <v>49</v>
      </c>
      <c r="E24" s="18"/>
      <c r="F24" s="23">
        <f>SUM(H24,J24,L24,N24,P24,R24,U24,W24,Y24,AA24,AC24,AE24,AG24,'125-2'!F24,'125-2'!H24,'125-2'!J24,'125-2'!L24,'125-2'!N24,'125-2'!P24,'125-2'!S24,'125-2'!U24,'125-2'!W24,'125-2'!Y24,'125-2'!AA24,'125-2'!AC24)</f>
        <v>545</v>
      </c>
      <c r="G24" s="23">
        <f>SUM(I24,K24,M24,O24,Q24,S24,V24,X24,Z24,AB24,AD24,AF24,AH24,'125-2'!G24,'125-2'!I24,'125-2'!K24,'125-2'!M24,'125-2'!O24,'125-2'!Q24,'125-2'!T24,'125-2'!V24,'125-2'!X24,'125-2'!Z24,'125-2'!AB24,'125-2'!AD24)</f>
        <v>450</v>
      </c>
      <c r="H24" s="38">
        <v>269</v>
      </c>
      <c r="I24" s="38">
        <v>224</v>
      </c>
      <c r="J24" s="38">
        <v>93</v>
      </c>
      <c r="K24" s="38">
        <v>67</v>
      </c>
      <c r="L24" s="38">
        <v>100</v>
      </c>
      <c r="M24" s="38">
        <v>81</v>
      </c>
      <c r="N24" s="38">
        <v>5</v>
      </c>
      <c r="O24" s="38">
        <v>4</v>
      </c>
      <c r="P24" s="38">
        <v>0</v>
      </c>
      <c r="Q24" s="38">
        <v>1</v>
      </c>
      <c r="R24" s="38">
        <v>0</v>
      </c>
      <c r="S24" s="39">
        <v>0</v>
      </c>
      <c r="T24" s="40"/>
      <c r="U24" s="41">
        <v>5</v>
      </c>
      <c r="V24" s="38">
        <v>6</v>
      </c>
      <c r="W24" s="38">
        <v>7</v>
      </c>
      <c r="X24" s="38">
        <v>3</v>
      </c>
      <c r="Y24" s="38">
        <v>1</v>
      </c>
      <c r="Z24" s="38">
        <v>0</v>
      </c>
      <c r="AA24" s="38">
        <v>1</v>
      </c>
      <c r="AB24" s="38">
        <v>0</v>
      </c>
      <c r="AC24" s="38">
        <v>1</v>
      </c>
      <c r="AD24" s="38">
        <v>1</v>
      </c>
      <c r="AE24" s="38">
        <v>10</v>
      </c>
      <c r="AF24" s="38">
        <v>6</v>
      </c>
      <c r="AG24" s="38">
        <v>1</v>
      </c>
      <c r="AH24" s="38">
        <v>1</v>
      </c>
      <c r="AI24" s="36"/>
      <c r="AJ24" s="25" t="s">
        <v>49</v>
      </c>
      <c r="AK24" s="25"/>
      <c r="AL24" s="99"/>
      <c r="AN24" s="27">
        <f>SUM(H24,J24,L24,N24,P24,R24,U24,W24,Y24,AA24,AC24,AE24,AG24,'125-2'!F24,'125-2'!H24,'125-2'!J24,'125-2'!L24,'125-2'!N24,'125-2'!P24,'125-2'!S24,'125-2'!U24,'125-2'!W24,'125-2'!Y24,'125-2'!AA24,'125-2'!AC24)-'125-1'!F24</f>
        <v>0</v>
      </c>
      <c r="AO24" s="27">
        <f>SUM(I24,K24,M24,O24,Q24,S24,V24,X24,Z24,AB24,AD24,AF24,AH24,'125-2'!G24,'125-2'!I24,'125-2'!K24,'125-2'!M24,'125-2'!O24,'125-2'!Q24,'125-2'!T24,'125-2'!V24,'125-2'!X24,'125-2'!Z24,'125-2'!AB24,'125-2'!AD24)-'125-1'!G24</f>
        <v>0</v>
      </c>
    </row>
    <row r="25" spans="2:41" s="42" customFormat="1" ht="10.5">
      <c r="B25" s="99"/>
      <c r="C25" s="16"/>
      <c r="D25" s="25" t="s">
        <v>68</v>
      </c>
      <c r="E25" s="45"/>
      <c r="F25" s="23">
        <f>SUM(H25,J25,L25,N25,P25,R25,U25,W25,Y25,AA25,AC25,AE25,AG25,'125-2'!F25,'125-2'!H25,'125-2'!J25,'125-2'!L25,'125-2'!N25,'125-2'!P25,'125-2'!S25,'125-2'!U25,'125-2'!W25,'125-2'!Y25,'125-2'!AA25,'125-2'!AC25)</f>
        <v>50</v>
      </c>
      <c r="G25" s="23">
        <f>SUM(I25,K25,M25,O25,Q25,S25,V25,X25,Z25,AB25,AD25,AF25,AH25,'125-2'!G25,'125-2'!I25,'125-2'!K25,'125-2'!M25,'125-2'!O25,'125-2'!Q25,'125-2'!T25,'125-2'!V25,'125-2'!X25,'125-2'!Z25,'125-2'!AB25,'125-2'!AD25)</f>
        <v>58</v>
      </c>
      <c r="H25" s="38">
        <v>28</v>
      </c>
      <c r="I25" s="38">
        <v>31</v>
      </c>
      <c r="J25" s="38">
        <v>12</v>
      </c>
      <c r="K25" s="38">
        <v>15</v>
      </c>
      <c r="L25" s="38">
        <v>4</v>
      </c>
      <c r="M25" s="38">
        <v>4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9">
        <v>0</v>
      </c>
      <c r="T25" s="40"/>
      <c r="U25" s="41">
        <v>0</v>
      </c>
      <c r="V25" s="38">
        <v>0</v>
      </c>
      <c r="W25" s="38">
        <v>1</v>
      </c>
      <c r="X25" s="38">
        <v>1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2</v>
      </c>
      <c r="AF25" s="38">
        <v>1</v>
      </c>
      <c r="AG25" s="38">
        <v>0</v>
      </c>
      <c r="AH25" s="38">
        <v>0</v>
      </c>
      <c r="AI25" s="36"/>
      <c r="AJ25" s="25" t="s">
        <v>78</v>
      </c>
      <c r="AK25" s="25"/>
      <c r="AL25" s="99"/>
      <c r="AN25" s="27">
        <f>SUM(H25,J25,L25,N25,P25,R25,U25,W25,Y25,AA25,AC25,AE25,AG25,'125-2'!F25,'125-2'!H25,'125-2'!J25,'125-2'!L25,'125-2'!N25,'125-2'!P25,'125-2'!S25,'125-2'!U25,'125-2'!W25,'125-2'!Y25,'125-2'!AA25,'125-2'!AC25)-'125-1'!F25</f>
        <v>0</v>
      </c>
      <c r="AO25" s="27">
        <f>SUM(I25,K25,M25,O25,Q25,S25,V25,X25,Z25,AB25,AD25,AF25,AH25,'125-2'!G25,'125-2'!I25,'125-2'!K25,'125-2'!M25,'125-2'!O25,'125-2'!Q25,'125-2'!T25,'125-2'!V25,'125-2'!X25,'125-2'!Z25,'125-2'!AB25,'125-2'!AD25)-'125-1'!G25</f>
        <v>0</v>
      </c>
    </row>
    <row r="26" spans="2:41" s="42" customFormat="1" ht="10.5">
      <c r="B26" s="99"/>
      <c r="C26" s="16"/>
      <c r="D26" s="25" t="s">
        <v>50</v>
      </c>
      <c r="E26" s="18"/>
      <c r="F26" s="23">
        <f>SUM(H26,J26,L26,N26,P26,R26,U26,W26,Y26,AA26,AC26,AE26,AG26,'125-2'!F26,'125-2'!H26,'125-2'!J26,'125-2'!L26,'125-2'!N26,'125-2'!P26,'125-2'!S26,'125-2'!U26,'125-2'!W26,'125-2'!Y26,'125-2'!AA26,'125-2'!AC26)</f>
        <v>5</v>
      </c>
      <c r="G26" s="23">
        <f>SUM(I26,K26,M26,O26,Q26,S26,V26,X26,Z26,AB26,AD26,AF26,AH26,'125-2'!G26,'125-2'!I26,'125-2'!K26,'125-2'!M26,'125-2'!O26,'125-2'!Q26,'125-2'!T26,'125-2'!V26,'125-2'!X26,'125-2'!Z26,'125-2'!AB26,'125-2'!AD26)</f>
        <v>5</v>
      </c>
      <c r="H26" s="38">
        <v>2</v>
      </c>
      <c r="I26" s="38">
        <v>3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1</v>
      </c>
      <c r="Q26" s="38">
        <v>1</v>
      </c>
      <c r="R26" s="38">
        <v>0</v>
      </c>
      <c r="S26" s="39">
        <v>0</v>
      </c>
      <c r="T26" s="40"/>
      <c r="U26" s="41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2</v>
      </c>
      <c r="AF26" s="38">
        <v>1</v>
      </c>
      <c r="AG26" s="38">
        <v>0</v>
      </c>
      <c r="AH26" s="38">
        <v>0</v>
      </c>
      <c r="AI26" s="36"/>
      <c r="AJ26" s="25" t="s">
        <v>50</v>
      </c>
      <c r="AK26" s="25"/>
      <c r="AL26" s="99"/>
      <c r="AN26" s="27">
        <f>SUM(H26,J26,L26,N26,P26,R26,U26,W26,Y26,AA26,AC26,AE26,AG26,'125-2'!F26,'125-2'!H26,'125-2'!J26,'125-2'!L26,'125-2'!N26,'125-2'!P26,'125-2'!S26,'125-2'!U26,'125-2'!W26,'125-2'!Y26,'125-2'!AA26,'125-2'!AC26)-'125-1'!F26</f>
        <v>0</v>
      </c>
      <c r="AO26" s="27">
        <f>SUM(I26,K26,M26,O26,Q26,S26,V26,X26,Z26,AB26,AD26,AF26,AH26,'125-2'!G26,'125-2'!I26,'125-2'!K26,'125-2'!M26,'125-2'!O26,'125-2'!Q26,'125-2'!T26,'125-2'!V26,'125-2'!X26,'125-2'!Z26,'125-2'!AB26,'125-2'!AD26)-'125-1'!G26</f>
        <v>0</v>
      </c>
    </row>
    <row r="27" spans="2:41" s="42" customFormat="1" ht="10.5">
      <c r="B27" s="99"/>
      <c r="C27" s="43"/>
      <c r="D27" s="25" t="s">
        <v>69</v>
      </c>
      <c r="E27" s="45"/>
      <c r="F27" s="23">
        <f>SUM(H27,J27,L27,N27,P27,R27,U27,W27,Y27,AA27,AC27,AE27,AG27,'125-2'!F27,'125-2'!H27,'125-2'!J27,'125-2'!L27,'125-2'!N27,'125-2'!P27,'125-2'!S27,'125-2'!U27,'125-2'!W27,'125-2'!Y27,'125-2'!AA27,'125-2'!AC27)</f>
        <v>132</v>
      </c>
      <c r="G27" s="23">
        <f>SUM(I27,K27,M27,O27,Q27,S27,V27,X27,Z27,AB27,AD27,AF27,AH27,'125-2'!G27,'125-2'!I27,'125-2'!K27,'125-2'!M27,'125-2'!O27,'125-2'!Q27,'125-2'!T27,'125-2'!V27,'125-2'!X27,'125-2'!Z27,'125-2'!AB27,'125-2'!AD27)</f>
        <v>202</v>
      </c>
      <c r="H27" s="38">
        <v>82</v>
      </c>
      <c r="I27" s="38">
        <v>118</v>
      </c>
      <c r="J27" s="38">
        <v>18</v>
      </c>
      <c r="K27" s="38">
        <v>24</v>
      </c>
      <c r="L27" s="38">
        <v>16</v>
      </c>
      <c r="M27" s="38">
        <v>29</v>
      </c>
      <c r="N27" s="38">
        <v>3</v>
      </c>
      <c r="O27" s="38">
        <v>4</v>
      </c>
      <c r="P27" s="38">
        <v>0</v>
      </c>
      <c r="Q27" s="38">
        <v>0</v>
      </c>
      <c r="R27" s="38">
        <v>0</v>
      </c>
      <c r="S27" s="39">
        <v>0</v>
      </c>
      <c r="T27" s="40"/>
      <c r="U27" s="41">
        <v>0</v>
      </c>
      <c r="V27" s="38">
        <v>1</v>
      </c>
      <c r="W27" s="38">
        <v>1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1</v>
      </c>
      <c r="AD27" s="38">
        <v>0</v>
      </c>
      <c r="AE27" s="38">
        <v>3</v>
      </c>
      <c r="AF27" s="38">
        <v>5</v>
      </c>
      <c r="AG27" s="38">
        <v>0</v>
      </c>
      <c r="AH27" s="38">
        <v>0</v>
      </c>
      <c r="AI27" s="36"/>
      <c r="AJ27" s="25" t="s">
        <v>79</v>
      </c>
      <c r="AK27" s="25"/>
      <c r="AL27" s="99"/>
      <c r="AN27" s="27">
        <f>SUM(H27,J27,L27,N27,P27,R27,U27,W27,Y27,AA27,AC27,AE27,AG27,'125-2'!F27,'125-2'!H27,'125-2'!J27,'125-2'!L27,'125-2'!N27,'125-2'!P27,'125-2'!S27,'125-2'!U27,'125-2'!W27,'125-2'!Y27,'125-2'!AA27,'125-2'!AC27)-'125-1'!F27</f>
        <v>0</v>
      </c>
      <c r="AO27" s="27">
        <f>SUM(I27,K27,M27,O27,Q27,S27,V27,X27,Z27,AB27,AD27,AF27,AH27,'125-2'!G27,'125-2'!I27,'125-2'!K27,'125-2'!M27,'125-2'!O27,'125-2'!Q27,'125-2'!T27,'125-2'!V27,'125-2'!X27,'125-2'!Z27,'125-2'!AB27,'125-2'!AD27)-'125-1'!G27</f>
        <v>0</v>
      </c>
    </row>
    <row r="28" spans="2:41" s="42" customFormat="1" ht="10.5">
      <c r="B28" s="99"/>
      <c r="C28" s="16"/>
      <c r="D28" s="25" t="s">
        <v>70</v>
      </c>
      <c r="E28" s="45"/>
      <c r="F28" s="23">
        <f>SUM(H28,J28,L28,N28,P28,R28,U28,W28,Y28,AA28,AC28,AE28,AG28,'125-2'!F28,'125-2'!H28,'125-2'!J28,'125-2'!L28,'125-2'!N28,'125-2'!P28,'125-2'!S28,'125-2'!U28,'125-2'!W28,'125-2'!Y28,'125-2'!AA28,'125-2'!AC28)</f>
        <v>27</v>
      </c>
      <c r="G28" s="23">
        <f>SUM(I28,K28,M28,O28,Q28,S28,V28,X28,Z28,AB28,AD28,AF28,AH28,'125-2'!G28,'125-2'!I28,'125-2'!K28,'125-2'!M28,'125-2'!O28,'125-2'!Q28,'125-2'!T28,'125-2'!V28,'125-2'!X28,'125-2'!Z28,'125-2'!AB28,'125-2'!AD28)</f>
        <v>49</v>
      </c>
      <c r="H28" s="38">
        <v>13</v>
      </c>
      <c r="I28" s="38">
        <v>31</v>
      </c>
      <c r="J28" s="38">
        <v>3</v>
      </c>
      <c r="K28" s="38">
        <v>6</v>
      </c>
      <c r="L28" s="38">
        <v>3</v>
      </c>
      <c r="M28" s="38">
        <v>2</v>
      </c>
      <c r="N28" s="38">
        <v>1</v>
      </c>
      <c r="O28" s="38">
        <v>1</v>
      </c>
      <c r="P28" s="38">
        <v>0</v>
      </c>
      <c r="Q28" s="38">
        <v>0</v>
      </c>
      <c r="R28" s="38">
        <v>0</v>
      </c>
      <c r="S28" s="39">
        <v>0</v>
      </c>
      <c r="T28" s="40"/>
      <c r="U28" s="41">
        <v>1</v>
      </c>
      <c r="V28" s="38">
        <v>1</v>
      </c>
      <c r="W28" s="38">
        <v>1</v>
      </c>
      <c r="X28" s="38">
        <v>1</v>
      </c>
      <c r="Y28" s="38">
        <v>1</v>
      </c>
      <c r="Z28" s="38">
        <v>2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6"/>
      <c r="AJ28" s="25" t="s">
        <v>80</v>
      </c>
      <c r="AK28" s="25"/>
      <c r="AL28" s="99"/>
      <c r="AN28" s="27">
        <f>SUM(H28,J28,L28,N28,P28,R28,U28,W28,Y28,AA28,AC28,AE28,AG28,'125-2'!F28,'125-2'!H28,'125-2'!J28,'125-2'!L28,'125-2'!N28,'125-2'!P28,'125-2'!S28,'125-2'!U28,'125-2'!W28,'125-2'!Y28,'125-2'!AA28,'125-2'!AC28)-'125-1'!F28</f>
        <v>0</v>
      </c>
      <c r="AO28" s="27">
        <f>SUM(I28,K28,M28,O28,Q28,S28,V28,X28,Z28,AB28,AD28,AF28,AH28,'125-2'!G28,'125-2'!I28,'125-2'!K28,'125-2'!M28,'125-2'!O28,'125-2'!Q28,'125-2'!T28,'125-2'!V28,'125-2'!X28,'125-2'!Z28,'125-2'!AB28,'125-2'!AD28)-'125-1'!G28</f>
        <v>0</v>
      </c>
    </row>
    <row r="29" spans="2:41" s="42" customFormat="1" ht="10.5">
      <c r="B29" s="99"/>
      <c r="C29" s="16"/>
      <c r="D29" s="25" t="s">
        <v>51</v>
      </c>
      <c r="E29" s="18"/>
      <c r="F29" s="23">
        <f>SUM(H29,J29,L29,N29,P29,R29,U29,W29,Y29,AA29,AC29,AE29,AG29,'125-2'!F29,'125-2'!H29,'125-2'!J29,'125-2'!L29,'125-2'!N29,'125-2'!P29,'125-2'!S29,'125-2'!U29,'125-2'!W29,'125-2'!Y29,'125-2'!AA29,'125-2'!AC29)</f>
        <v>845</v>
      </c>
      <c r="G29" s="23">
        <f>SUM(I29,K29,M29,O29,Q29,S29,V29,X29,Z29,AB29,AD29,AF29,AH29,'125-2'!G29,'125-2'!I29,'125-2'!K29,'125-2'!M29,'125-2'!O29,'125-2'!Q29,'125-2'!T29,'125-2'!V29,'125-2'!X29,'125-2'!Z29,'125-2'!AB29,'125-2'!AD29)</f>
        <v>479</v>
      </c>
      <c r="H29" s="38">
        <v>389</v>
      </c>
      <c r="I29" s="38">
        <v>186</v>
      </c>
      <c r="J29" s="38">
        <v>157</v>
      </c>
      <c r="K29" s="38">
        <v>92</v>
      </c>
      <c r="L29" s="38">
        <v>127</v>
      </c>
      <c r="M29" s="38">
        <v>79</v>
      </c>
      <c r="N29" s="38">
        <v>16</v>
      </c>
      <c r="O29" s="38">
        <v>3</v>
      </c>
      <c r="P29" s="38">
        <v>3</v>
      </c>
      <c r="Q29" s="38">
        <v>2</v>
      </c>
      <c r="R29" s="38">
        <v>6</v>
      </c>
      <c r="S29" s="39">
        <v>6</v>
      </c>
      <c r="T29" s="40"/>
      <c r="U29" s="41">
        <v>21</v>
      </c>
      <c r="V29" s="38">
        <v>20</v>
      </c>
      <c r="W29" s="38">
        <v>6</v>
      </c>
      <c r="X29" s="38">
        <v>1</v>
      </c>
      <c r="Y29" s="38">
        <v>5</v>
      </c>
      <c r="Z29" s="38">
        <v>4</v>
      </c>
      <c r="AA29" s="38">
        <v>2</v>
      </c>
      <c r="AB29" s="38">
        <v>1</v>
      </c>
      <c r="AC29" s="38">
        <v>0</v>
      </c>
      <c r="AD29" s="38">
        <v>0</v>
      </c>
      <c r="AE29" s="38">
        <v>8</v>
      </c>
      <c r="AF29" s="38">
        <v>5</v>
      </c>
      <c r="AG29" s="38">
        <v>3</v>
      </c>
      <c r="AH29" s="38">
        <v>2</v>
      </c>
      <c r="AI29" s="36"/>
      <c r="AJ29" s="25" t="s">
        <v>51</v>
      </c>
      <c r="AK29" s="25"/>
      <c r="AL29" s="99"/>
      <c r="AN29" s="27">
        <f>SUM(H29,J29,L29,N29,P29,R29,U29,W29,Y29,AA29,AC29,AE29,AG29,'125-2'!F29,'125-2'!H29,'125-2'!J29,'125-2'!L29,'125-2'!N29,'125-2'!P29,'125-2'!S29,'125-2'!U29,'125-2'!W29,'125-2'!Y29,'125-2'!AA29,'125-2'!AC29)-'125-1'!F29</f>
        <v>0</v>
      </c>
      <c r="AO29" s="27">
        <f>SUM(I29,K29,M29,O29,Q29,S29,V29,X29,Z29,AB29,AD29,AF29,AH29,'125-2'!G29,'125-2'!I29,'125-2'!K29,'125-2'!M29,'125-2'!O29,'125-2'!Q29,'125-2'!T29,'125-2'!V29,'125-2'!X29,'125-2'!Z29,'125-2'!AB29,'125-2'!AD29)-'125-1'!G29</f>
        <v>0</v>
      </c>
    </row>
    <row r="30" spans="2:41" s="42" customFormat="1" ht="10.5">
      <c r="B30" s="99"/>
      <c r="C30" s="16"/>
      <c r="D30" s="25" t="s">
        <v>65</v>
      </c>
      <c r="E30" s="18"/>
      <c r="F30" s="23">
        <f>SUM(H30,J30,L30,N30,P30,R30,U30,W30,Y30,AA30,AC30,AE30,AG30,'125-2'!F30,'125-2'!H30,'125-2'!J30,'125-2'!L30,'125-2'!N30,'125-2'!P30,'125-2'!S30,'125-2'!U30,'125-2'!W30,'125-2'!Y30,'125-2'!AA30,'125-2'!AC30)</f>
        <v>46</v>
      </c>
      <c r="G30" s="23">
        <f>SUM(I30,K30,M30,O30,Q30,S30,V30,X30,Z30,AB30,AD30,AF30,AH30,'125-2'!G30,'125-2'!I30,'125-2'!K30,'125-2'!M30,'125-2'!O30,'125-2'!Q30,'125-2'!T30,'125-2'!V30,'125-2'!X30,'125-2'!Z30,'125-2'!AB30,'125-2'!AD30)</f>
        <v>77</v>
      </c>
      <c r="H30" s="38">
        <v>26</v>
      </c>
      <c r="I30" s="38">
        <v>35</v>
      </c>
      <c r="J30" s="38">
        <v>4</v>
      </c>
      <c r="K30" s="38">
        <v>9</v>
      </c>
      <c r="L30" s="38">
        <v>6</v>
      </c>
      <c r="M30" s="38">
        <v>16</v>
      </c>
      <c r="N30" s="38">
        <v>2</v>
      </c>
      <c r="O30" s="38">
        <v>1</v>
      </c>
      <c r="P30" s="38">
        <v>0</v>
      </c>
      <c r="Q30" s="38">
        <v>0</v>
      </c>
      <c r="R30" s="38">
        <v>1</v>
      </c>
      <c r="S30" s="39">
        <v>1</v>
      </c>
      <c r="T30" s="40"/>
      <c r="U30" s="41">
        <v>1</v>
      </c>
      <c r="V30" s="38">
        <v>1</v>
      </c>
      <c r="W30" s="38">
        <v>0</v>
      </c>
      <c r="X30" s="38">
        <v>0</v>
      </c>
      <c r="Y30" s="38">
        <v>1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2</v>
      </c>
      <c r="AF30" s="38">
        <v>2</v>
      </c>
      <c r="AG30" s="38">
        <v>0</v>
      </c>
      <c r="AH30" s="38">
        <v>0</v>
      </c>
      <c r="AI30" s="36"/>
      <c r="AJ30" s="25" t="s">
        <v>87</v>
      </c>
      <c r="AK30" s="25"/>
      <c r="AL30" s="99"/>
      <c r="AN30" s="27">
        <f>SUM(H30,J30,L30,N30,P30,R30,U30,W30,Y30,AA30,AC30,AE30,AG30,'125-2'!F30,'125-2'!H30,'125-2'!J30,'125-2'!L30,'125-2'!N30,'125-2'!P30,'125-2'!S30,'125-2'!U30,'125-2'!W30,'125-2'!Y30,'125-2'!AA30,'125-2'!AC30)-'125-1'!F30</f>
        <v>0</v>
      </c>
      <c r="AO30" s="27">
        <f>SUM(I30,K30,M30,O30,Q30,S30,V30,X30,Z30,AB30,AD30,AF30,AH30,'125-2'!G30,'125-2'!I30,'125-2'!K30,'125-2'!M30,'125-2'!O30,'125-2'!Q30,'125-2'!T30,'125-2'!V30,'125-2'!X30,'125-2'!Z30,'125-2'!AB30,'125-2'!AD30)-'125-1'!G30</f>
        <v>0</v>
      </c>
    </row>
    <row r="31" spans="2:41" s="42" customFormat="1" ht="10.5">
      <c r="B31" s="99"/>
      <c r="C31" s="16"/>
      <c r="D31" s="25" t="s">
        <v>52</v>
      </c>
      <c r="E31" s="18"/>
      <c r="F31" s="23">
        <f>SUM(H31,J31,L31,N31,P31,R31,U31,W31,Y31,AA31,AC31,AE31,AG31,'125-2'!F31,'125-2'!H31,'125-2'!J31,'125-2'!L31,'125-2'!N31,'125-2'!P31,'125-2'!S31,'125-2'!U31,'125-2'!W31,'125-2'!Y31,'125-2'!AA31,'125-2'!AC31)</f>
        <v>1548</v>
      </c>
      <c r="G31" s="23">
        <f>SUM(I31,K31,M31,O31,Q31,S31,V31,X31,Z31,AB31,AD31,AF31,AH31,'125-2'!G31,'125-2'!I31,'125-2'!K31,'125-2'!M31,'125-2'!O31,'125-2'!Q31,'125-2'!T31,'125-2'!V31,'125-2'!X31,'125-2'!Z31,'125-2'!AB31,'125-2'!AD31)</f>
        <v>757</v>
      </c>
      <c r="H31" s="46">
        <f>H8-SUM(H9:H30)</f>
        <v>808</v>
      </c>
      <c r="I31" s="46">
        <f aca="true" t="shared" si="1" ref="I31:S31">I8-SUM(I9:I30)</f>
        <v>383</v>
      </c>
      <c r="J31" s="46">
        <f t="shared" si="1"/>
        <v>251</v>
      </c>
      <c r="K31" s="46">
        <f t="shared" si="1"/>
        <v>120</v>
      </c>
      <c r="L31" s="46">
        <f t="shared" si="1"/>
        <v>175</v>
      </c>
      <c r="M31" s="46">
        <f t="shared" si="1"/>
        <v>96</v>
      </c>
      <c r="N31" s="46">
        <f t="shared" si="1"/>
        <v>25</v>
      </c>
      <c r="O31" s="46">
        <f t="shared" si="1"/>
        <v>11</v>
      </c>
      <c r="P31" s="46">
        <f t="shared" si="1"/>
        <v>2</v>
      </c>
      <c r="Q31" s="46">
        <f t="shared" si="1"/>
        <v>2</v>
      </c>
      <c r="R31" s="46">
        <f t="shared" si="1"/>
        <v>2</v>
      </c>
      <c r="S31" s="47">
        <f t="shared" si="1"/>
        <v>2</v>
      </c>
      <c r="T31" s="40"/>
      <c r="U31" s="48">
        <f aca="true" t="shared" si="2" ref="U31:AH31">U8-SUM(U9:U30)</f>
        <v>19</v>
      </c>
      <c r="V31" s="46">
        <f t="shared" si="2"/>
        <v>14</v>
      </c>
      <c r="W31" s="46">
        <f t="shared" si="2"/>
        <v>3</v>
      </c>
      <c r="X31" s="46">
        <f t="shared" si="2"/>
        <v>2</v>
      </c>
      <c r="Y31" s="46">
        <f t="shared" si="2"/>
        <v>4</v>
      </c>
      <c r="Z31" s="46">
        <f t="shared" si="2"/>
        <v>2</v>
      </c>
      <c r="AA31" s="46">
        <f t="shared" si="2"/>
        <v>1</v>
      </c>
      <c r="AB31" s="46">
        <f t="shared" si="2"/>
        <v>1</v>
      </c>
      <c r="AC31" s="46">
        <f t="shared" si="2"/>
        <v>3</v>
      </c>
      <c r="AD31" s="46">
        <f t="shared" si="2"/>
        <v>2</v>
      </c>
      <c r="AE31" s="46">
        <f t="shared" si="2"/>
        <v>35</v>
      </c>
      <c r="AF31" s="46">
        <f t="shared" si="2"/>
        <v>15</v>
      </c>
      <c r="AG31" s="46">
        <f t="shared" si="2"/>
        <v>1</v>
      </c>
      <c r="AH31" s="47">
        <f t="shared" si="2"/>
        <v>1</v>
      </c>
      <c r="AI31" s="24"/>
      <c r="AJ31" s="25" t="s">
        <v>52</v>
      </c>
      <c r="AK31" s="25"/>
      <c r="AL31" s="99"/>
      <c r="AN31" s="27">
        <f>SUM(H31,J31,L31,N31,P31,R31,U31,W31,Y31,AA31,AC31,AE31,AG31,'125-2'!F31,'125-2'!H31,'125-2'!J31,'125-2'!L31,'125-2'!N31,'125-2'!P31,'125-2'!S31,'125-2'!U31,'125-2'!W31,'125-2'!Y31,'125-2'!AA31,'125-2'!AC31)-'125-1'!F31</f>
        <v>0</v>
      </c>
      <c r="AO31" s="27">
        <f>SUM(I31,K31,M31,O31,Q31,S31,V31,X31,Z31,AB31,AD31,AF31,AH31,'125-2'!G31,'125-2'!I31,'125-2'!K31,'125-2'!M31,'125-2'!O31,'125-2'!Q31,'125-2'!T31,'125-2'!V31,'125-2'!X31,'125-2'!Z31,'125-2'!AB31,'125-2'!AD31)-'125-1'!G31</f>
        <v>0</v>
      </c>
    </row>
    <row r="32" spans="2:41" s="42" customFormat="1" ht="10.5">
      <c r="B32" s="16"/>
      <c r="C32" s="16"/>
      <c r="D32" s="49"/>
      <c r="E32" s="50"/>
      <c r="F32" s="23"/>
      <c r="G32" s="23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  <c r="T32" s="40"/>
      <c r="U32" s="31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4"/>
      <c r="AJ32" s="49"/>
      <c r="AK32" s="49"/>
      <c r="AL32" s="51"/>
      <c r="AN32" s="27">
        <f>SUM(H32,J32,L32,N32,P32,R32,U32,W32,Y32,AA32,AC32,AE32,AG32,'125-2'!F32,'125-2'!H32,'125-2'!J32,'125-2'!L32,'125-2'!N32,'125-2'!P32,'125-2'!S32,'125-2'!U32,'125-2'!W32,'125-2'!Y32,'125-2'!AA32,'125-2'!AC32)-'125-1'!F32</f>
        <v>0</v>
      </c>
      <c r="AO32" s="27">
        <f>SUM(I32,K32,M32,O32,Q32,S32,V32,X32,Z32,AB32,AD32,AF32,AH32,'125-2'!G32,'125-2'!I32,'125-2'!K32,'125-2'!M32,'125-2'!O32,'125-2'!Q32,'125-2'!T32,'125-2'!V32,'125-2'!X32,'125-2'!Z32,'125-2'!AB32,'125-2'!AD32)-'125-1'!G32</f>
        <v>0</v>
      </c>
    </row>
    <row r="33" spans="2:41" s="42" customFormat="1" ht="10.5">
      <c r="B33" s="100" t="s">
        <v>97</v>
      </c>
      <c r="C33" s="26"/>
      <c r="D33" s="25" t="s">
        <v>6</v>
      </c>
      <c r="E33" s="18"/>
      <c r="F33" s="23">
        <f>SUM(H33,J33,L33,N33,P33,R33,U33,W33,Y33,AA33,AC33,AE33,AG33,'125-2'!F33,'125-2'!H33,'125-2'!J33,'125-2'!L33,'125-2'!N33,'125-2'!P33,'125-2'!S33,'125-2'!U33,'125-2'!W33,'125-2'!Y33,'125-2'!AA33,'125-2'!AC33)</f>
        <v>13662</v>
      </c>
      <c r="G33" s="23">
        <f>SUM(I33,K33,M33,O33,Q33,S33,V33,X33,Z33,AB33,AD33,AF33,AH33,'125-2'!G33,'125-2'!I33,'125-2'!K33,'125-2'!M33,'125-2'!O33,'125-2'!Q33,'125-2'!T33,'125-2'!V33,'125-2'!X33,'125-2'!Z33,'125-2'!AB33,'125-2'!AD33)</f>
        <v>9904</v>
      </c>
      <c r="H33" s="32">
        <v>6933</v>
      </c>
      <c r="I33" s="32">
        <v>5121</v>
      </c>
      <c r="J33" s="32">
        <v>2057</v>
      </c>
      <c r="K33" s="32">
        <v>1477</v>
      </c>
      <c r="L33" s="32">
        <v>1794</v>
      </c>
      <c r="M33" s="32">
        <v>1276</v>
      </c>
      <c r="N33" s="32">
        <v>432</v>
      </c>
      <c r="O33" s="32">
        <v>277</v>
      </c>
      <c r="P33" s="32">
        <v>12</v>
      </c>
      <c r="Q33" s="32">
        <v>7</v>
      </c>
      <c r="R33" s="32">
        <v>32</v>
      </c>
      <c r="S33" s="33">
        <v>19</v>
      </c>
      <c r="T33" s="34"/>
      <c r="U33" s="35">
        <v>237</v>
      </c>
      <c r="V33" s="32">
        <v>143</v>
      </c>
      <c r="W33" s="32">
        <v>54</v>
      </c>
      <c r="X33" s="32">
        <v>23</v>
      </c>
      <c r="Y33" s="32">
        <v>70</v>
      </c>
      <c r="Z33" s="32">
        <v>62</v>
      </c>
      <c r="AA33" s="32">
        <v>24</v>
      </c>
      <c r="AB33" s="32">
        <v>16</v>
      </c>
      <c r="AC33" s="32">
        <v>13</v>
      </c>
      <c r="AD33" s="32">
        <v>11</v>
      </c>
      <c r="AE33" s="32">
        <v>318</v>
      </c>
      <c r="AF33" s="32">
        <v>205</v>
      </c>
      <c r="AG33" s="32">
        <v>13</v>
      </c>
      <c r="AH33" s="32">
        <v>8</v>
      </c>
      <c r="AI33" s="36"/>
      <c r="AJ33" s="25" t="s">
        <v>6</v>
      </c>
      <c r="AK33" s="25"/>
      <c r="AL33" s="100" t="s">
        <v>97</v>
      </c>
      <c r="AN33" s="27">
        <f>SUM(H33,J33,L33,N33,P33,R33,U33,W33,Y33,AA33,AC33,AE33,AG33,'125-2'!F33,'125-2'!H33,'125-2'!J33,'125-2'!L33,'125-2'!N33,'125-2'!P33,'125-2'!S33,'125-2'!U33,'125-2'!W33,'125-2'!Y33,'125-2'!AA33,'125-2'!AC33)-'125-1'!F33</f>
        <v>0</v>
      </c>
      <c r="AO33" s="27">
        <f>SUM(I33,K33,M33,O33,Q33,S33,V33,X33,Z33,AB33,AD33,AF33,AH33,'125-2'!G33,'125-2'!I33,'125-2'!K33,'125-2'!M33,'125-2'!O33,'125-2'!Q33,'125-2'!T33,'125-2'!V33,'125-2'!X33,'125-2'!Z33,'125-2'!AB33,'125-2'!AD33)-'125-1'!G33</f>
        <v>0</v>
      </c>
    </row>
    <row r="34" spans="2:41" s="42" customFormat="1" ht="10.5">
      <c r="B34" s="101"/>
      <c r="C34" s="26"/>
      <c r="D34" s="25" t="s">
        <v>8</v>
      </c>
      <c r="E34" s="18"/>
      <c r="F34" s="23">
        <f>SUM(H34,J34,L34,N34,P34,R34,U34,W34,Y34,AA34,AC34,AE34,AG34,'125-2'!F34,'125-2'!H34,'125-2'!J34,'125-2'!L34,'125-2'!N34,'125-2'!P34,'125-2'!S34,'125-2'!U34,'125-2'!W34,'125-2'!Y34,'125-2'!AA34,'125-2'!AC34)</f>
        <v>119</v>
      </c>
      <c r="G34" s="23">
        <f>SUM(I34,K34,M34,O34,Q34,S34,V34,X34,Z34,AB34,AD34,AF34,AH34,'125-2'!G34,'125-2'!I34,'125-2'!K34,'125-2'!M34,'125-2'!O34,'125-2'!Q34,'125-2'!T34,'125-2'!V34,'125-2'!X34,'125-2'!Z34,'125-2'!AB34,'125-2'!AD34)</f>
        <v>109</v>
      </c>
      <c r="H34" s="38">
        <v>15</v>
      </c>
      <c r="I34" s="38">
        <v>15</v>
      </c>
      <c r="J34" s="38">
        <v>80</v>
      </c>
      <c r="K34" s="38">
        <v>74</v>
      </c>
      <c r="L34" s="38">
        <v>19</v>
      </c>
      <c r="M34" s="38">
        <v>15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9">
        <v>0</v>
      </c>
      <c r="T34" s="40"/>
      <c r="U34" s="41">
        <v>1</v>
      </c>
      <c r="V34" s="38">
        <v>1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6"/>
      <c r="AJ34" s="25" t="s">
        <v>8</v>
      </c>
      <c r="AK34" s="25"/>
      <c r="AL34" s="101"/>
      <c r="AN34" s="27">
        <f>SUM(H34,J34,L34,N34,P34,R34,U34,W34,Y34,AA34,AC34,AE34,AG34,'125-2'!F34,'125-2'!H34,'125-2'!J34,'125-2'!L34,'125-2'!N34,'125-2'!P34,'125-2'!S34,'125-2'!U34,'125-2'!W34,'125-2'!Y34,'125-2'!AA34,'125-2'!AC34)-'125-1'!F34</f>
        <v>0</v>
      </c>
      <c r="AO34" s="27">
        <f>SUM(I34,K34,M34,O34,Q34,S34,V34,X34,Z34,AB34,AD34,AF34,AH34,'125-2'!G34,'125-2'!I34,'125-2'!K34,'125-2'!M34,'125-2'!O34,'125-2'!Q34,'125-2'!T34,'125-2'!V34,'125-2'!X34,'125-2'!Z34,'125-2'!AB34,'125-2'!AD34)-'125-1'!G34</f>
        <v>0</v>
      </c>
    </row>
    <row r="35" spans="2:41" s="37" customFormat="1" ht="10.5">
      <c r="B35" s="101"/>
      <c r="C35" s="26"/>
      <c r="D35" s="25" t="s">
        <v>9</v>
      </c>
      <c r="E35" s="18"/>
      <c r="F35" s="23">
        <f>SUM(H35,J35,L35,N35,P35,R35,U35,W35,Y35,AA35,AC35,AE35,AG35,'125-2'!F35,'125-2'!H35,'125-2'!J35,'125-2'!L35,'125-2'!N35,'125-2'!P35,'125-2'!S35,'125-2'!U35,'125-2'!W35,'125-2'!Y35,'125-2'!AA35,'125-2'!AC35)</f>
        <v>200</v>
      </c>
      <c r="G35" s="23">
        <f>SUM(I35,K35,M35,O35,Q35,S35,V35,X35,Z35,AB35,AD35,AF35,AH35,'125-2'!G35,'125-2'!I35,'125-2'!K35,'125-2'!M35,'125-2'!O35,'125-2'!Q35,'125-2'!T35,'125-2'!V35,'125-2'!X35,'125-2'!Z35,'125-2'!AB35,'125-2'!AD35)</f>
        <v>183</v>
      </c>
      <c r="H35" s="38">
        <v>92</v>
      </c>
      <c r="I35" s="38">
        <v>82</v>
      </c>
      <c r="J35" s="38">
        <v>22</v>
      </c>
      <c r="K35" s="38">
        <v>20</v>
      </c>
      <c r="L35" s="38">
        <v>44</v>
      </c>
      <c r="M35" s="38">
        <v>43</v>
      </c>
      <c r="N35" s="38">
        <v>3</v>
      </c>
      <c r="O35" s="38">
        <v>2</v>
      </c>
      <c r="P35" s="38">
        <v>1</v>
      </c>
      <c r="Q35" s="38">
        <v>1</v>
      </c>
      <c r="R35" s="38">
        <v>2</v>
      </c>
      <c r="S35" s="39">
        <v>1</v>
      </c>
      <c r="T35" s="40"/>
      <c r="U35" s="41">
        <v>1</v>
      </c>
      <c r="V35" s="38">
        <v>0</v>
      </c>
      <c r="W35" s="38">
        <v>0</v>
      </c>
      <c r="X35" s="38">
        <v>0</v>
      </c>
      <c r="Y35" s="38">
        <v>1</v>
      </c>
      <c r="Z35" s="38">
        <v>1</v>
      </c>
      <c r="AA35" s="38">
        <v>1</v>
      </c>
      <c r="AB35" s="38">
        <v>1</v>
      </c>
      <c r="AC35" s="38">
        <v>2</v>
      </c>
      <c r="AD35" s="38">
        <v>2</v>
      </c>
      <c r="AE35" s="38">
        <v>5</v>
      </c>
      <c r="AF35" s="38">
        <v>4</v>
      </c>
      <c r="AG35" s="38">
        <v>1</v>
      </c>
      <c r="AH35" s="38">
        <v>1</v>
      </c>
      <c r="AI35" s="36"/>
      <c r="AJ35" s="25" t="s">
        <v>9</v>
      </c>
      <c r="AK35" s="25"/>
      <c r="AL35" s="101"/>
      <c r="AN35" s="27">
        <f>SUM(H35,J35,L35,N35,P35,R35,U35,W35,Y35,AA35,AC35,AE35,AG35,'125-2'!F35,'125-2'!H35,'125-2'!J35,'125-2'!L35,'125-2'!N35,'125-2'!P35,'125-2'!S35,'125-2'!U35,'125-2'!W35,'125-2'!Y35,'125-2'!AA35,'125-2'!AC35)-'125-1'!F35</f>
        <v>0</v>
      </c>
      <c r="AO35" s="27">
        <f>SUM(I35,K35,M35,O35,Q35,S35,V35,X35,Z35,AB35,AD35,AF35,AH35,'125-2'!G35,'125-2'!I35,'125-2'!K35,'125-2'!M35,'125-2'!O35,'125-2'!Q35,'125-2'!T35,'125-2'!V35,'125-2'!X35,'125-2'!Z35,'125-2'!AB35,'125-2'!AD35)-'125-1'!G35</f>
        <v>0</v>
      </c>
    </row>
    <row r="36" spans="2:41" s="42" customFormat="1" ht="10.5">
      <c r="B36" s="101"/>
      <c r="C36" s="53"/>
      <c r="D36" s="25" t="s">
        <v>10</v>
      </c>
      <c r="E36" s="18"/>
      <c r="F36" s="23">
        <f>SUM(H36,J36,L36,N36,P36,R36,U36,W36,Y36,AA36,AC36,AE36,AG36,'125-2'!F36,'125-2'!H36,'125-2'!J36,'125-2'!L36,'125-2'!N36,'125-2'!P36,'125-2'!S36,'125-2'!U36,'125-2'!W36,'125-2'!Y36,'125-2'!AA36,'125-2'!AC36)</f>
        <v>5</v>
      </c>
      <c r="G36" s="23">
        <f>SUM(I36,K36,M36,O36,Q36,S36,V36,X36,Z36,AB36,AD36,AF36,AH36,'125-2'!G36,'125-2'!I36,'125-2'!K36,'125-2'!M36,'125-2'!O36,'125-2'!Q36,'125-2'!T36,'125-2'!V36,'125-2'!X36,'125-2'!Z36,'125-2'!AB36,'125-2'!AD36)</f>
        <v>5</v>
      </c>
      <c r="H36" s="38">
        <v>1</v>
      </c>
      <c r="I36" s="38">
        <v>1</v>
      </c>
      <c r="J36" s="38">
        <v>0</v>
      </c>
      <c r="K36" s="38">
        <v>0</v>
      </c>
      <c r="L36" s="38">
        <v>2</v>
      </c>
      <c r="M36" s="38">
        <v>2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9">
        <v>0</v>
      </c>
      <c r="T36" s="40"/>
      <c r="U36" s="41">
        <v>0</v>
      </c>
      <c r="V36" s="38">
        <v>0</v>
      </c>
      <c r="W36" s="38">
        <v>0</v>
      </c>
      <c r="X36" s="38">
        <v>0</v>
      </c>
      <c r="Y36" s="38">
        <v>1</v>
      </c>
      <c r="Z36" s="38">
        <v>1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6"/>
      <c r="AJ36" s="25" t="s">
        <v>10</v>
      </c>
      <c r="AK36" s="25"/>
      <c r="AL36" s="101"/>
      <c r="AN36" s="27">
        <f>SUM(H36,J36,L36,N36,P36,R36,U36,W36,Y36,AA36,AC36,AE36,AG36,'125-2'!F36,'125-2'!H36,'125-2'!J36,'125-2'!L36,'125-2'!N36,'125-2'!P36,'125-2'!S36,'125-2'!U36,'125-2'!W36,'125-2'!Y36,'125-2'!AA36,'125-2'!AC36)-'125-1'!F36</f>
        <v>0</v>
      </c>
      <c r="AO36" s="27">
        <f>SUM(I36,K36,M36,O36,Q36,S36,V36,X36,Z36,AB36,AD36,AF36,AH36,'125-2'!G36,'125-2'!I36,'125-2'!K36,'125-2'!M36,'125-2'!O36,'125-2'!Q36,'125-2'!T36,'125-2'!V36,'125-2'!X36,'125-2'!Z36,'125-2'!AB36,'125-2'!AD36)-'125-1'!G36</f>
        <v>0</v>
      </c>
    </row>
    <row r="37" spans="2:41" s="42" customFormat="1" ht="10.5">
      <c r="B37" s="101"/>
      <c r="C37" s="26"/>
      <c r="D37" s="25" t="s">
        <v>11</v>
      </c>
      <c r="E37" s="18"/>
      <c r="F37" s="23">
        <f>SUM(H37,J37,L37,N37,P37,R37,U37,W37,Y37,AA37,AC37,AE37,AG37,'125-2'!F37,'125-2'!H37,'125-2'!J37,'125-2'!L37,'125-2'!N37,'125-2'!P37,'125-2'!S37,'125-2'!U37,'125-2'!W37,'125-2'!Y37,'125-2'!AA37,'125-2'!AC37)</f>
        <v>269</v>
      </c>
      <c r="G37" s="23">
        <f>SUM(I37,K37,M37,O37,Q37,S37,V37,X37,Z37,AB37,AD37,AF37,AH37,'125-2'!G37,'125-2'!I37,'125-2'!K37,'125-2'!M37,'125-2'!O37,'125-2'!Q37,'125-2'!T37,'125-2'!V37,'125-2'!X37,'125-2'!Z37,'125-2'!AB37,'125-2'!AD37)</f>
        <v>290</v>
      </c>
      <c r="H37" s="38">
        <v>143</v>
      </c>
      <c r="I37" s="38">
        <v>166</v>
      </c>
      <c r="J37" s="38">
        <v>25</v>
      </c>
      <c r="K37" s="38">
        <v>23</v>
      </c>
      <c r="L37" s="38">
        <v>49</v>
      </c>
      <c r="M37" s="38">
        <v>48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9">
        <v>0</v>
      </c>
      <c r="T37" s="40"/>
      <c r="U37" s="41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1</v>
      </c>
      <c r="AB37" s="38">
        <v>1</v>
      </c>
      <c r="AC37" s="38">
        <v>0</v>
      </c>
      <c r="AD37" s="38">
        <v>0</v>
      </c>
      <c r="AE37" s="38">
        <v>1</v>
      </c>
      <c r="AF37" s="38">
        <v>1</v>
      </c>
      <c r="AG37" s="38">
        <v>0</v>
      </c>
      <c r="AH37" s="38">
        <v>0</v>
      </c>
      <c r="AI37" s="36"/>
      <c r="AJ37" s="25" t="s">
        <v>11</v>
      </c>
      <c r="AK37" s="25"/>
      <c r="AL37" s="101"/>
      <c r="AN37" s="27">
        <f>SUM(H37,J37,L37,N37,P37,R37,U37,W37,Y37,AA37,AC37,AE37,AG37,'125-2'!F37,'125-2'!H37,'125-2'!J37,'125-2'!L37,'125-2'!N37,'125-2'!P37,'125-2'!S37,'125-2'!U37,'125-2'!W37,'125-2'!Y37,'125-2'!AA37,'125-2'!AC37)-'125-1'!F37</f>
        <v>0</v>
      </c>
      <c r="AO37" s="27">
        <f>SUM(I37,K37,M37,O37,Q37,S37,V37,X37,Z37,AB37,AD37,AF37,AH37,'125-2'!G37,'125-2'!I37,'125-2'!K37,'125-2'!M37,'125-2'!O37,'125-2'!Q37,'125-2'!T37,'125-2'!V37,'125-2'!X37,'125-2'!Z37,'125-2'!AB37,'125-2'!AD37)-'125-1'!G37</f>
        <v>0</v>
      </c>
    </row>
    <row r="38" spans="2:41" s="42" customFormat="1" ht="10.5">
      <c r="B38" s="101"/>
      <c r="C38" s="53"/>
      <c r="D38" s="25" t="s">
        <v>71</v>
      </c>
      <c r="E38" s="45"/>
      <c r="F38" s="23">
        <f>SUM(H38,J38,L38,N38,P38,R38,U38,W38,Y38,AA38,AC38,AE38,AG38,'125-2'!F38,'125-2'!H38,'125-2'!J38,'125-2'!L38,'125-2'!N38,'125-2'!P38,'125-2'!S38,'125-2'!U38,'125-2'!W38,'125-2'!Y38,'125-2'!AA38,'125-2'!AC38)</f>
        <v>6</v>
      </c>
      <c r="G38" s="23">
        <f>SUM(I38,K38,M38,O38,Q38,S38,V38,X38,Z38,AB38,AD38,AF38,AH38,'125-2'!G38,'125-2'!I38,'125-2'!K38,'125-2'!M38,'125-2'!O38,'125-2'!Q38,'125-2'!T38,'125-2'!V38,'125-2'!X38,'125-2'!Z38,'125-2'!AB38,'125-2'!AD38)</f>
        <v>4</v>
      </c>
      <c r="H38" s="38">
        <v>0</v>
      </c>
      <c r="I38" s="38">
        <v>0</v>
      </c>
      <c r="J38" s="38">
        <v>3</v>
      </c>
      <c r="K38" s="38">
        <v>2</v>
      </c>
      <c r="L38" s="38">
        <v>2</v>
      </c>
      <c r="M38" s="38">
        <v>1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9">
        <v>0</v>
      </c>
      <c r="T38" s="40"/>
      <c r="U38" s="41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6"/>
      <c r="AJ38" s="25" t="s">
        <v>81</v>
      </c>
      <c r="AK38" s="25"/>
      <c r="AL38" s="101"/>
      <c r="AN38" s="27">
        <f>SUM(H38,J38,L38,N38,P38,R38,U38,W38,Y38,AA38,AC38,AE38,AG38,'125-2'!F38,'125-2'!H38,'125-2'!J38,'125-2'!L38,'125-2'!N38,'125-2'!P38,'125-2'!S38,'125-2'!U38,'125-2'!W38,'125-2'!Y38,'125-2'!AA38,'125-2'!AC38)-'125-1'!F38</f>
        <v>0</v>
      </c>
      <c r="AO38" s="27">
        <f>SUM(I38,K38,M38,O38,Q38,S38,V38,X38,Z38,AB38,AD38,AF38,AH38,'125-2'!G38,'125-2'!I38,'125-2'!K38,'125-2'!M38,'125-2'!O38,'125-2'!Q38,'125-2'!T38,'125-2'!V38,'125-2'!X38,'125-2'!Z38,'125-2'!AB38,'125-2'!AD38)-'125-1'!G38</f>
        <v>0</v>
      </c>
    </row>
    <row r="39" spans="2:41" s="42" customFormat="1" ht="10.5">
      <c r="B39" s="101"/>
      <c r="C39" s="26"/>
      <c r="D39" s="25" t="s">
        <v>12</v>
      </c>
      <c r="E39" s="18"/>
      <c r="F39" s="23">
        <f>SUM(H39,J39,L39,N39,P39,R39,U39,W39,Y39,AA39,AC39,AE39,AG39,'125-2'!F39,'125-2'!H39,'125-2'!J39,'125-2'!L39,'125-2'!N39,'125-2'!P39,'125-2'!S39,'125-2'!U39,'125-2'!W39,'125-2'!Y39,'125-2'!AA39,'125-2'!AC39)</f>
        <v>16</v>
      </c>
      <c r="G39" s="23">
        <f>SUM(I39,K39,M39,O39,Q39,S39,V39,X39,Z39,AB39,AD39,AF39,AH39,'125-2'!G39,'125-2'!I39,'125-2'!K39,'125-2'!M39,'125-2'!O39,'125-2'!Q39,'125-2'!T39,'125-2'!V39,'125-2'!X39,'125-2'!Z39,'125-2'!AB39,'125-2'!AD39)</f>
        <v>36</v>
      </c>
      <c r="H39" s="38">
        <v>3</v>
      </c>
      <c r="I39" s="38">
        <v>7</v>
      </c>
      <c r="J39" s="38">
        <v>8</v>
      </c>
      <c r="K39" s="38">
        <v>14</v>
      </c>
      <c r="L39" s="38">
        <v>0</v>
      </c>
      <c r="M39" s="38">
        <v>1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9">
        <v>0</v>
      </c>
      <c r="T39" s="40"/>
      <c r="U39" s="41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6"/>
      <c r="AJ39" s="25" t="s">
        <v>12</v>
      </c>
      <c r="AK39" s="25"/>
      <c r="AL39" s="101"/>
      <c r="AN39" s="27">
        <f>SUM(H39,J39,L39,N39,P39,R39,U39,W39,Y39,AA39,AC39,AE39,AG39,'125-2'!F39,'125-2'!H39,'125-2'!J39,'125-2'!L39,'125-2'!N39,'125-2'!P39,'125-2'!S39,'125-2'!U39,'125-2'!W39,'125-2'!Y39,'125-2'!AA39,'125-2'!AC39)-'125-1'!F39</f>
        <v>0</v>
      </c>
      <c r="AO39" s="27">
        <f>SUM(I39,K39,M39,O39,Q39,S39,V39,X39,Z39,AB39,AD39,AF39,AH39,'125-2'!G39,'125-2'!I39,'125-2'!K39,'125-2'!M39,'125-2'!O39,'125-2'!Q39,'125-2'!T39,'125-2'!V39,'125-2'!X39,'125-2'!Z39,'125-2'!AB39,'125-2'!AD39)-'125-1'!G39</f>
        <v>0</v>
      </c>
    </row>
    <row r="40" spans="2:41" s="42" customFormat="1" ht="10.5">
      <c r="B40" s="101"/>
      <c r="C40" s="53"/>
      <c r="D40" s="25" t="s">
        <v>13</v>
      </c>
      <c r="E40" s="18"/>
      <c r="F40" s="23">
        <f>SUM(H40,J40,L40,N40,P40,R40,U40,W40,Y40,AA40,AC40,AE40,AG40,'125-2'!F40,'125-2'!H40,'125-2'!J40,'125-2'!L40,'125-2'!N40,'125-2'!P40,'125-2'!S40,'125-2'!U40,'125-2'!W40,'125-2'!Y40,'125-2'!AA40,'125-2'!AC40)</f>
        <v>6</v>
      </c>
      <c r="G40" s="23">
        <f>SUM(I40,K40,M40,O40,Q40,S40,V40,X40,Z40,AB40,AD40,AF40,AH40,'125-2'!G40,'125-2'!I40,'125-2'!K40,'125-2'!M40,'125-2'!O40,'125-2'!Q40,'125-2'!T40,'125-2'!V40,'125-2'!X40,'125-2'!Z40,'125-2'!AB40,'125-2'!AD40)</f>
        <v>14</v>
      </c>
      <c r="H40" s="38">
        <v>0</v>
      </c>
      <c r="I40" s="38">
        <v>0</v>
      </c>
      <c r="J40" s="38">
        <v>3</v>
      </c>
      <c r="K40" s="38">
        <v>5</v>
      </c>
      <c r="L40" s="38">
        <v>0</v>
      </c>
      <c r="M40" s="38">
        <v>1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9">
        <v>0</v>
      </c>
      <c r="T40" s="40"/>
      <c r="U40" s="41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6"/>
      <c r="AJ40" s="25" t="s">
        <v>13</v>
      </c>
      <c r="AK40" s="25"/>
      <c r="AL40" s="101"/>
      <c r="AN40" s="27">
        <f>SUM(H40,J40,L40,N40,P40,R40,U40,W40,Y40,AA40,AC40,AE40,AG40,'125-2'!F40,'125-2'!H40,'125-2'!J40,'125-2'!L40,'125-2'!N40,'125-2'!P40,'125-2'!S40,'125-2'!U40,'125-2'!W40,'125-2'!Y40,'125-2'!AA40,'125-2'!AC40)-'125-1'!F40</f>
        <v>0</v>
      </c>
      <c r="AO40" s="27">
        <f>SUM(I40,K40,M40,O40,Q40,S40,V40,X40,Z40,AB40,AD40,AF40,AH40,'125-2'!G40,'125-2'!I40,'125-2'!K40,'125-2'!M40,'125-2'!O40,'125-2'!Q40,'125-2'!T40,'125-2'!V40,'125-2'!X40,'125-2'!Z40,'125-2'!AB40,'125-2'!AD40)-'125-1'!G40</f>
        <v>0</v>
      </c>
    </row>
    <row r="41" spans="2:41" s="42" customFormat="1" ht="10.5">
      <c r="B41" s="101"/>
      <c r="C41" s="26"/>
      <c r="D41" s="25" t="s">
        <v>74</v>
      </c>
      <c r="E41" s="18"/>
      <c r="F41" s="23">
        <f>SUM(H41,J41,L41,N41,P41,R41,U41,W41,Y41,AA41,AC41,AE41,AG41,'125-2'!F41,'125-2'!H41,'125-2'!J41,'125-2'!L41,'125-2'!N41,'125-2'!P41,'125-2'!S41,'125-2'!U41,'125-2'!W41,'125-2'!Y41,'125-2'!AA41,'125-2'!AC41)</f>
        <v>18</v>
      </c>
      <c r="G41" s="23">
        <f>SUM(I41,K41,M41,O41,Q41,S41,V41,X41,Z41,AB41,AD41,AF41,AH41,'125-2'!G41,'125-2'!I41,'125-2'!K41,'125-2'!M41,'125-2'!O41,'125-2'!Q41,'125-2'!T41,'125-2'!V41,'125-2'!X41,'125-2'!Z41,'125-2'!AB41,'125-2'!AD41)</f>
        <v>73</v>
      </c>
      <c r="H41" s="38">
        <v>12</v>
      </c>
      <c r="I41" s="38">
        <v>63</v>
      </c>
      <c r="J41" s="38">
        <v>5</v>
      </c>
      <c r="K41" s="38">
        <v>10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9">
        <v>0</v>
      </c>
      <c r="T41" s="40"/>
      <c r="U41" s="41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6"/>
      <c r="AJ41" s="25" t="s">
        <v>84</v>
      </c>
      <c r="AK41" s="25"/>
      <c r="AL41" s="101"/>
      <c r="AN41" s="27">
        <f>SUM(H41,J41,L41,N41,P41,R41,U41,W41,Y41,AA41,AC41,AE41,AG41,'125-2'!F41,'125-2'!H41,'125-2'!J41,'125-2'!L41,'125-2'!N41,'125-2'!P41,'125-2'!S41,'125-2'!U41,'125-2'!W41,'125-2'!Y41,'125-2'!AA41,'125-2'!AC41)-'125-1'!F41</f>
        <v>0</v>
      </c>
      <c r="AO41" s="27">
        <f>SUM(I41,K41,M41,O41,Q41,S41,V41,X41,Z41,AB41,AD41,AF41,AH41,'125-2'!G41,'125-2'!I41,'125-2'!K41,'125-2'!M41,'125-2'!O41,'125-2'!Q41,'125-2'!T41,'125-2'!V41,'125-2'!X41,'125-2'!Z41,'125-2'!AB41,'125-2'!AD41)-'125-1'!G41</f>
        <v>0</v>
      </c>
    </row>
    <row r="42" spans="2:41" s="42" customFormat="1" ht="10.5">
      <c r="B42" s="101"/>
      <c r="C42" s="53"/>
      <c r="D42" s="25" t="s">
        <v>53</v>
      </c>
      <c r="E42" s="18"/>
      <c r="F42" s="23">
        <f>SUM(H42,J42,L42,N42,P42,R42,U42,W42,Y42,AA42,AC42,AE42,AG42,'125-2'!F42,'125-2'!H42,'125-2'!J42,'125-2'!L42,'125-2'!N42,'125-2'!P42,'125-2'!S42,'125-2'!U42,'125-2'!W42,'125-2'!Y42,'125-2'!AA42,'125-2'!AC42)</f>
        <v>0</v>
      </c>
      <c r="G42" s="23">
        <f>SUM(I42,K42,M42,O42,Q42,S42,V42,X42,Z42,AB42,AD42,AF42,AH42,'125-2'!G42,'125-2'!I42,'125-2'!K42,'125-2'!M42,'125-2'!O42,'125-2'!Q42,'125-2'!T42,'125-2'!V42,'125-2'!X42,'125-2'!Z42,'125-2'!AB42,'125-2'!AD42)</f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9">
        <v>0</v>
      </c>
      <c r="T42" s="40"/>
      <c r="U42" s="41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6"/>
      <c r="AJ42" s="25" t="s">
        <v>53</v>
      </c>
      <c r="AK42" s="25"/>
      <c r="AL42" s="101"/>
      <c r="AN42" s="27">
        <f>SUM(H42,J42,L42,N42,P42,R42,U42,W42,Y42,AA42,AC42,AE42,AG42,'125-2'!F42,'125-2'!H42,'125-2'!J42,'125-2'!L42,'125-2'!N42,'125-2'!P42,'125-2'!S42,'125-2'!U42,'125-2'!W42,'125-2'!Y42,'125-2'!AA42,'125-2'!AC42)-'125-1'!F42</f>
        <v>0</v>
      </c>
      <c r="AO42" s="27">
        <f>SUM(I42,K42,M42,O42,Q42,S42,V42,X42,Z42,AB42,AD42,AF42,AH42,'125-2'!G42,'125-2'!I42,'125-2'!K42,'125-2'!M42,'125-2'!O42,'125-2'!Q42,'125-2'!T42,'125-2'!V42,'125-2'!X42,'125-2'!Z42,'125-2'!AB42,'125-2'!AD42)-'125-1'!G42</f>
        <v>0</v>
      </c>
    </row>
    <row r="43" spans="2:41" s="42" customFormat="1" ht="10.5">
      <c r="B43" s="101"/>
      <c r="C43" s="26"/>
      <c r="D43" s="25" t="s">
        <v>14</v>
      </c>
      <c r="E43" s="18"/>
      <c r="F43" s="23">
        <f>SUM(H43,J43,L43,N43,P43,R43,U43,W43,Y43,AA43,AC43,AE43,AG43,'125-2'!F43,'125-2'!H43,'125-2'!J43,'125-2'!L43,'125-2'!N43,'125-2'!P43,'125-2'!S43,'125-2'!U43,'125-2'!W43,'125-2'!Y43,'125-2'!AA43,'125-2'!AC43)</f>
        <v>405</v>
      </c>
      <c r="G43" s="23">
        <f>SUM(I43,K43,M43,O43,Q43,S43,V43,X43,Z43,AB43,AD43,AF43,AH43,'125-2'!G43,'125-2'!I43,'125-2'!K43,'125-2'!M43,'125-2'!O43,'125-2'!Q43,'125-2'!T43,'125-2'!V43,'125-2'!X43,'125-2'!Z43,'125-2'!AB43,'125-2'!AD43)</f>
        <v>469</v>
      </c>
      <c r="H43" s="38">
        <v>176</v>
      </c>
      <c r="I43" s="38">
        <v>244</v>
      </c>
      <c r="J43" s="38">
        <v>109</v>
      </c>
      <c r="K43" s="38">
        <v>89</v>
      </c>
      <c r="L43" s="38">
        <v>81</v>
      </c>
      <c r="M43" s="38">
        <v>89</v>
      </c>
      <c r="N43" s="38">
        <v>5</v>
      </c>
      <c r="O43" s="38">
        <v>10</v>
      </c>
      <c r="P43" s="38">
        <v>0</v>
      </c>
      <c r="Q43" s="38">
        <v>0</v>
      </c>
      <c r="R43" s="38">
        <v>0</v>
      </c>
      <c r="S43" s="39">
        <v>0</v>
      </c>
      <c r="T43" s="40"/>
      <c r="U43" s="41">
        <v>2</v>
      </c>
      <c r="V43" s="38">
        <v>1</v>
      </c>
      <c r="W43" s="38">
        <v>0</v>
      </c>
      <c r="X43" s="38">
        <v>0</v>
      </c>
      <c r="Y43" s="38">
        <v>1</v>
      </c>
      <c r="Z43" s="38">
        <v>1</v>
      </c>
      <c r="AA43" s="38">
        <v>0</v>
      </c>
      <c r="AB43" s="38">
        <v>0</v>
      </c>
      <c r="AC43" s="38">
        <v>0</v>
      </c>
      <c r="AD43" s="38">
        <v>0</v>
      </c>
      <c r="AE43" s="38">
        <v>2</v>
      </c>
      <c r="AF43" s="38">
        <v>0</v>
      </c>
      <c r="AG43" s="38">
        <v>1</v>
      </c>
      <c r="AH43" s="38">
        <v>0</v>
      </c>
      <c r="AI43" s="36"/>
      <c r="AJ43" s="25" t="s">
        <v>14</v>
      </c>
      <c r="AK43" s="25"/>
      <c r="AL43" s="101"/>
      <c r="AN43" s="27">
        <f>SUM(H43,J43,L43,N43,P43,R43,U43,W43,Y43,AA43,AC43,AE43,AG43,'125-2'!F43,'125-2'!H43,'125-2'!J43,'125-2'!L43,'125-2'!N43,'125-2'!P43,'125-2'!S43,'125-2'!U43,'125-2'!W43,'125-2'!Y43,'125-2'!AA43,'125-2'!AC43)-'125-1'!F43</f>
        <v>0</v>
      </c>
      <c r="AO43" s="27">
        <f>SUM(I43,K43,M43,O43,Q43,S43,V43,X43,Z43,AB43,AD43,AF43,AH43,'125-2'!G43,'125-2'!I43,'125-2'!K43,'125-2'!M43,'125-2'!O43,'125-2'!Q43,'125-2'!T43,'125-2'!V43,'125-2'!X43,'125-2'!Z43,'125-2'!AB43,'125-2'!AD43)-'125-1'!G43</f>
        <v>0</v>
      </c>
    </row>
    <row r="44" spans="2:41" s="42" customFormat="1" ht="10.5">
      <c r="B44" s="101"/>
      <c r="C44" s="26"/>
      <c r="D44" s="25" t="s">
        <v>15</v>
      </c>
      <c r="E44" s="18"/>
      <c r="F44" s="23">
        <f>SUM(H44,J44,L44,N44,P44,R44,U44,W44,Y44,AA44,AC44,AE44,AG44,'125-2'!F44,'125-2'!H44,'125-2'!J44,'125-2'!L44,'125-2'!N44,'125-2'!P44,'125-2'!S44,'125-2'!U44,'125-2'!W44,'125-2'!Y44,'125-2'!AA44,'125-2'!AC44)</f>
        <v>269</v>
      </c>
      <c r="G44" s="23">
        <f>SUM(I44,K44,M44,O44,Q44,S44,V44,X44,Z44,AB44,AD44,AF44,AH44,'125-2'!G44,'125-2'!I44,'125-2'!K44,'125-2'!M44,'125-2'!O44,'125-2'!Q44,'125-2'!T44,'125-2'!V44,'125-2'!X44,'125-2'!Z44,'125-2'!AB44,'125-2'!AD44)</f>
        <v>122</v>
      </c>
      <c r="H44" s="38">
        <v>59</v>
      </c>
      <c r="I44" s="38">
        <v>49</v>
      </c>
      <c r="J44" s="38">
        <v>48</v>
      </c>
      <c r="K44" s="38">
        <v>18</v>
      </c>
      <c r="L44" s="38">
        <v>93</v>
      </c>
      <c r="M44" s="38">
        <v>32</v>
      </c>
      <c r="N44" s="38">
        <v>1</v>
      </c>
      <c r="O44" s="38">
        <v>1</v>
      </c>
      <c r="P44" s="38">
        <v>0</v>
      </c>
      <c r="Q44" s="38">
        <v>0</v>
      </c>
      <c r="R44" s="38">
        <v>0</v>
      </c>
      <c r="S44" s="39">
        <v>0</v>
      </c>
      <c r="T44" s="40"/>
      <c r="U44" s="41">
        <v>25</v>
      </c>
      <c r="V44" s="38">
        <v>1</v>
      </c>
      <c r="W44" s="38">
        <v>0</v>
      </c>
      <c r="X44" s="38">
        <v>0</v>
      </c>
      <c r="Y44" s="38">
        <v>1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10</v>
      </c>
      <c r="AF44" s="38">
        <v>6</v>
      </c>
      <c r="AG44" s="38">
        <v>2</v>
      </c>
      <c r="AH44" s="38">
        <v>1</v>
      </c>
      <c r="AI44" s="36"/>
      <c r="AJ44" s="25" t="s">
        <v>15</v>
      </c>
      <c r="AK44" s="25"/>
      <c r="AL44" s="101"/>
      <c r="AN44" s="27">
        <f>SUM(H44,J44,L44,N44,P44,R44,U44,W44,Y44,AA44,AC44,AE44,AG44,'125-2'!F44,'125-2'!H44,'125-2'!J44,'125-2'!L44,'125-2'!N44,'125-2'!P44,'125-2'!S44,'125-2'!U44,'125-2'!W44,'125-2'!Y44,'125-2'!AA44,'125-2'!AC44)-'125-1'!F44</f>
        <v>0</v>
      </c>
      <c r="AO44" s="27">
        <f>SUM(I44,K44,M44,O44,Q44,S44,V44,X44,Z44,AB44,AD44,AF44,AH44,'125-2'!G44,'125-2'!I44,'125-2'!K44,'125-2'!M44,'125-2'!O44,'125-2'!Q44,'125-2'!T44,'125-2'!V44,'125-2'!X44,'125-2'!Z44,'125-2'!AB44,'125-2'!AD44)-'125-1'!G44</f>
        <v>0</v>
      </c>
    </row>
    <row r="45" spans="2:41" s="42" customFormat="1" ht="10.5">
      <c r="B45" s="101"/>
      <c r="C45" s="26"/>
      <c r="D45" s="25" t="s">
        <v>16</v>
      </c>
      <c r="E45" s="18"/>
      <c r="F45" s="23">
        <f>SUM(H45,J45,L45,N45,P45,R45,U45,W45,Y45,AA45,AC45,AE45,AG45,'125-2'!F45,'125-2'!H45,'125-2'!J45,'125-2'!L45,'125-2'!N45,'125-2'!P45,'125-2'!S45,'125-2'!U45,'125-2'!W45,'125-2'!Y45,'125-2'!AA45,'125-2'!AC45)</f>
        <v>76</v>
      </c>
      <c r="G45" s="23">
        <f>SUM(I45,K45,M45,O45,Q45,S45,V45,X45,Z45,AB45,AD45,AF45,AH45,'125-2'!G45,'125-2'!I45,'125-2'!K45,'125-2'!M45,'125-2'!O45,'125-2'!Q45,'125-2'!T45,'125-2'!V45,'125-2'!X45,'125-2'!Z45,'125-2'!AB45,'125-2'!AD45)</f>
        <v>86</v>
      </c>
      <c r="H45" s="38">
        <v>41</v>
      </c>
      <c r="I45" s="38">
        <v>48</v>
      </c>
      <c r="J45" s="38">
        <v>5</v>
      </c>
      <c r="K45" s="38">
        <v>8</v>
      </c>
      <c r="L45" s="38">
        <v>4</v>
      </c>
      <c r="M45" s="38">
        <v>4</v>
      </c>
      <c r="N45" s="38">
        <v>5</v>
      </c>
      <c r="O45" s="38">
        <v>6</v>
      </c>
      <c r="P45" s="38">
        <v>1</v>
      </c>
      <c r="Q45" s="38">
        <v>1</v>
      </c>
      <c r="R45" s="38">
        <v>0</v>
      </c>
      <c r="S45" s="39">
        <v>0</v>
      </c>
      <c r="T45" s="40"/>
      <c r="U45" s="41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5</v>
      </c>
      <c r="AB45" s="38">
        <v>1</v>
      </c>
      <c r="AC45" s="38">
        <v>0</v>
      </c>
      <c r="AD45" s="38">
        <v>0</v>
      </c>
      <c r="AE45" s="38">
        <v>2</v>
      </c>
      <c r="AF45" s="38">
        <v>1</v>
      </c>
      <c r="AG45" s="38">
        <v>0</v>
      </c>
      <c r="AH45" s="38">
        <v>0</v>
      </c>
      <c r="AI45" s="36"/>
      <c r="AJ45" s="25" t="s">
        <v>16</v>
      </c>
      <c r="AK45" s="25"/>
      <c r="AL45" s="101"/>
      <c r="AN45" s="27">
        <f>SUM(H45,J45,L45,N45,P45,R45,U45,W45,Y45,AA45,AC45,AE45,AG45,'125-2'!F45,'125-2'!H45,'125-2'!J45,'125-2'!L45,'125-2'!N45,'125-2'!P45,'125-2'!S45,'125-2'!U45,'125-2'!W45,'125-2'!Y45,'125-2'!AA45,'125-2'!AC45)-'125-1'!F45</f>
        <v>0</v>
      </c>
      <c r="AO45" s="27">
        <f>SUM(I45,K45,M45,O45,Q45,S45,V45,X45,Z45,AB45,AD45,AF45,AH45,'125-2'!G45,'125-2'!I45,'125-2'!K45,'125-2'!M45,'125-2'!O45,'125-2'!Q45,'125-2'!T45,'125-2'!V45,'125-2'!X45,'125-2'!Z45,'125-2'!AB45,'125-2'!AD45)-'125-1'!G45</f>
        <v>0</v>
      </c>
    </row>
    <row r="46" spans="2:41" s="42" customFormat="1" ht="10.5">
      <c r="B46" s="101"/>
      <c r="C46" s="26"/>
      <c r="D46" s="25" t="s">
        <v>17</v>
      </c>
      <c r="E46" s="18"/>
      <c r="F46" s="23">
        <f>SUM(H46,J46,L46,N46,P46,R46,U46,W46,Y46,AA46,AC46,AE46,AG46,'125-2'!F46,'125-2'!H46,'125-2'!J46,'125-2'!L46,'125-2'!N46,'125-2'!P46,'125-2'!S46,'125-2'!U46,'125-2'!W46,'125-2'!Y46,'125-2'!AA46,'125-2'!AC46)</f>
        <v>102</v>
      </c>
      <c r="G46" s="23">
        <f>SUM(I46,K46,M46,O46,Q46,S46,V46,X46,Z46,AB46,AD46,AF46,AH46,'125-2'!G46,'125-2'!I46,'125-2'!K46,'125-2'!M46,'125-2'!O46,'125-2'!Q46,'125-2'!T46,'125-2'!V46,'125-2'!X46,'125-2'!Z46,'125-2'!AB46,'125-2'!AD46)</f>
        <v>81</v>
      </c>
      <c r="H46" s="38">
        <v>58</v>
      </c>
      <c r="I46" s="38">
        <v>40</v>
      </c>
      <c r="J46" s="38">
        <v>12</v>
      </c>
      <c r="K46" s="38">
        <v>11</v>
      </c>
      <c r="L46" s="38">
        <v>8</v>
      </c>
      <c r="M46" s="38">
        <v>9</v>
      </c>
      <c r="N46" s="38">
        <v>3</v>
      </c>
      <c r="O46" s="38">
        <v>2</v>
      </c>
      <c r="P46" s="38">
        <v>0</v>
      </c>
      <c r="Q46" s="38">
        <v>0</v>
      </c>
      <c r="R46" s="38">
        <v>3</v>
      </c>
      <c r="S46" s="39">
        <v>2</v>
      </c>
      <c r="T46" s="40"/>
      <c r="U46" s="41">
        <v>0</v>
      </c>
      <c r="V46" s="38">
        <v>0</v>
      </c>
      <c r="W46" s="38">
        <v>1</v>
      </c>
      <c r="X46" s="38">
        <v>0</v>
      </c>
      <c r="Y46" s="38">
        <v>1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2</v>
      </c>
      <c r="AF46" s="38">
        <v>2</v>
      </c>
      <c r="AG46" s="38">
        <v>0</v>
      </c>
      <c r="AH46" s="38">
        <v>0</v>
      </c>
      <c r="AI46" s="36"/>
      <c r="AJ46" s="25" t="s">
        <v>17</v>
      </c>
      <c r="AK46" s="25"/>
      <c r="AL46" s="101"/>
      <c r="AN46" s="27">
        <f>SUM(H46,J46,L46,N46,P46,R46,U46,W46,Y46,AA46,AC46,AE46,AG46,'125-2'!F46,'125-2'!H46,'125-2'!J46,'125-2'!L46,'125-2'!N46,'125-2'!P46,'125-2'!S46,'125-2'!U46,'125-2'!W46,'125-2'!Y46,'125-2'!AA46,'125-2'!AC46)-'125-1'!F46</f>
        <v>0</v>
      </c>
      <c r="AO46" s="27">
        <f>SUM(I46,K46,M46,O46,Q46,S46,V46,X46,Z46,AB46,AD46,AF46,AH46,'125-2'!G46,'125-2'!I46,'125-2'!K46,'125-2'!M46,'125-2'!O46,'125-2'!Q46,'125-2'!T46,'125-2'!V46,'125-2'!X46,'125-2'!Z46,'125-2'!AB46,'125-2'!AD46)-'125-1'!G46</f>
        <v>0</v>
      </c>
    </row>
    <row r="47" spans="2:41" s="42" customFormat="1" ht="10.5">
      <c r="B47" s="101"/>
      <c r="C47" s="26"/>
      <c r="D47" s="25" t="s">
        <v>18</v>
      </c>
      <c r="E47" s="18"/>
      <c r="F47" s="23">
        <f>SUM(H47,J47,L47,N47,P47,R47,U47,W47,Y47,AA47,AC47,AE47,AG47,'125-2'!F47,'125-2'!H47,'125-2'!J47,'125-2'!L47,'125-2'!N47,'125-2'!P47,'125-2'!S47,'125-2'!U47,'125-2'!W47,'125-2'!Y47,'125-2'!AA47,'125-2'!AC47)</f>
        <v>108</v>
      </c>
      <c r="G47" s="23">
        <f>SUM(I47,K47,M47,O47,Q47,S47,V47,X47,Z47,AB47,AD47,AF47,AH47,'125-2'!G47,'125-2'!I47,'125-2'!K47,'125-2'!M47,'125-2'!O47,'125-2'!Q47,'125-2'!T47,'125-2'!V47,'125-2'!X47,'125-2'!Z47,'125-2'!AB47,'125-2'!AD47)</f>
        <v>74</v>
      </c>
      <c r="H47" s="38">
        <v>77</v>
      </c>
      <c r="I47" s="38">
        <v>55</v>
      </c>
      <c r="J47" s="38">
        <v>7</v>
      </c>
      <c r="K47" s="38">
        <v>4</v>
      </c>
      <c r="L47" s="38">
        <v>9</v>
      </c>
      <c r="M47" s="38">
        <v>2</v>
      </c>
      <c r="N47" s="38">
        <v>1</v>
      </c>
      <c r="O47" s="38">
        <v>0</v>
      </c>
      <c r="P47" s="38">
        <v>1</v>
      </c>
      <c r="Q47" s="38">
        <v>0</v>
      </c>
      <c r="R47" s="38">
        <v>0</v>
      </c>
      <c r="S47" s="39">
        <v>0</v>
      </c>
      <c r="T47" s="40"/>
      <c r="U47" s="41">
        <v>1</v>
      </c>
      <c r="V47" s="38">
        <v>0</v>
      </c>
      <c r="W47" s="38">
        <v>3</v>
      </c>
      <c r="X47" s="38">
        <v>0</v>
      </c>
      <c r="Y47" s="38">
        <v>0</v>
      </c>
      <c r="Z47" s="38">
        <v>0</v>
      </c>
      <c r="AA47" s="38">
        <v>1</v>
      </c>
      <c r="AB47" s="38">
        <v>0</v>
      </c>
      <c r="AC47" s="38">
        <v>0</v>
      </c>
      <c r="AD47" s="38">
        <v>0</v>
      </c>
      <c r="AE47" s="38">
        <v>2</v>
      </c>
      <c r="AF47" s="38">
        <v>1</v>
      </c>
      <c r="AG47" s="38">
        <v>0</v>
      </c>
      <c r="AH47" s="38">
        <v>0</v>
      </c>
      <c r="AI47" s="36"/>
      <c r="AJ47" s="25" t="s">
        <v>18</v>
      </c>
      <c r="AK47" s="25"/>
      <c r="AL47" s="101"/>
      <c r="AN47" s="27">
        <f>SUM(H47,J47,L47,N47,P47,R47,U47,W47,Y47,AA47,AC47,AE47,AG47,'125-2'!F47,'125-2'!H47,'125-2'!J47,'125-2'!L47,'125-2'!N47,'125-2'!P47,'125-2'!S47,'125-2'!U47,'125-2'!W47,'125-2'!Y47,'125-2'!AA47,'125-2'!AC47)-'125-1'!F47</f>
        <v>0</v>
      </c>
      <c r="AO47" s="27">
        <f>SUM(I47,K47,M47,O47,Q47,S47,V47,X47,Z47,AB47,AD47,AF47,AH47,'125-2'!G47,'125-2'!I47,'125-2'!K47,'125-2'!M47,'125-2'!O47,'125-2'!Q47,'125-2'!T47,'125-2'!V47,'125-2'!X47,'125-2'!Z47,'125-2'!AB47,'125-2'!AD47)-'125-1'!G47</f>
        <v>0</v>
      </c>
    </row>
    <row r="48" spans="2:41" s="42" customFormat="1" ht="10.5">
      <c r="B48" s="101"/>
      <c r="C48" s="26"/>
      <c r="D48" s="25" t="s">
        <v>72</v>
      </c>
      <c r="E48" s="45"/>
      <c r="F48" s="23">
        <f>SUM(H48,J48,L48,N48,P48,R48,U48,W48,Y48,AA48,AC48,AE48,AG48,'125-2'!F48,'125-2'!H48,'125-2'!J48,'125-2'!L48,'125-2'!N48,'125-2'!P48,'125-2'!S48,'125-2'!U48,'125-2'!W48,'125-2'!Y48,'125-2'!AA48,'125-2'!AC48)</f>
        <v>120</v>
      </c>
      <c r="G48" s="23">
        <f>SUM(I48,K48,M48,O48,Q48,S48,V48,X48,Z48,AB48,AD48,AF48,AH48,'125-2'!G48,'125-2'!I48,'125-2'!K48,'125-2'!M48,'125-2'!O48,'125-2'!Q48,'125-2'!T48,'125-2'!V48,'125-2'!X48,'125-2'!Z48,'125-2'!AB48,'125-2'!AD48)</f>
        <v>116</v>
      </c>
      <c r="H48" s="38">
        <v>73</v>
      </c>
      <c r="I48" s="38">
        <v>63</v>
      </c>
      <c r="J48" s="38">
        <v>6</v>
      </c>
      <c r="K48" s="38">
        <v>12</v>
      </c>
      <c r="L48" s="38">
        <v>12</v>
      </c>
      <c r="M48" s="38">
        <v>11</v>
      </c>
      <c r="N48" s="38">
        <v>1</v>
      </c>
      <c r="O48" s="38">
        <v>1</v>
      </c>
      <c r="P48" s="38">
        <v>1</v>
      </c>
      <c r="Q48" s="38">
        <v>0</v>
      </c>
      <c r="R48" s="38">
        <v>3</v>
      </c>
      <c r="S48" s="39">
        <v>2</v>
      </c>
      <c r="T48" s="40"/>
      <c r="U48" s="41">
        <v>1</v>
      </c>
      <c r="V48" s="38">
        <v>2</v>
      </c>
      <c r="W48" s="38">
        <v>2</v>
      </c>
      <c r="X48" s="38">
        <v>0</v>
      </c>
      <c r="Y48" s="38">
        <v>1</v>
      </c>
      <c r="Z48" s="38">
        <v>1</v>
      </c>
      <c r="AA48" s="38">
        <v>1</v>
      </c>
      <c r="AB48" s="38">
        <v>1</v>
      </c>
      <c r="AC48" s="38">
        <v>0</v>
      </c>
      <c r="AD48" s="38">
        <v>0</v>
      </c>
      <c r="AE48" s="38">
        <v>4</v>
      </c>
      <c r="AF48" s="38">
        <v>4</v>
      </c>
      <c r="AG48" s="38">
        <v>0</v>
      </c>
      <c r="AH48" s="38">
        <v>0</v>
      </c>
      <c r="AI48" s="36"/>
      <c r="AJ48" s="25" t="s">
        <v>82</v>
      </c>
      <c r="AK48" s="25"/>
      <c r="AL48" s="101"/>
      <c r="AN48" s="27">
        <f>SUM(H48,J48,L48,N48,P48,R48,U48,W48,Y48,AA48,AC48,AE48,AG48,'125-2'!F48,'125-2'!H48,'125-2'!J48,'125-2'!L48,'125-2'!N48,'125-2'!P48,'125-2'!S48,'125-2'!U48,'125-2'!W48,'125-2'!Y48,'125-2'!AA48,'125-2'!AC48)-'125-1'!F48</f>
        <v>0</v>
      </c>
      <c r="AO48" s="27">
        <f>SUM(I48,K48,M48,O48,Q48,S48,V48,X48,Z48,AB48,AD48,AF48,AH48,'125-2'!G48,'125-2'!I48,'125-2'!K48,'125-2'!M48,'125-2'!O48,'125-2'!Q48,'125-2'!T48,'125-2'!V48,'125-2'!X48,'125-2'!Z48,'125-2'!AB48,'125-2'!AD48)-'125-1'!G48</f>
        <v>0</v>
      </c>
    </row>
    <row r="49" spans="2:41" s="42" customFormat="1" ht="10.5">
      <c r="B49" s="101"/>
      <c r="C49" s="26"/>
      <c r="D49" s="25" t="s">
        <v>73</v>
      </c>
      <c r="E49" s="45"/>
      <c r="F49" s="23">
        <f>SUM(H49,J49,L49,N49,P49,R49,U49,W49,Y49,AA49,AC49,AE49,AG49,'125-2'!F49,'125-2'!H49,'125-2'!J49,'125-2'!L49,'125-2'!N49,'125-2'!P49,'125-2'!S49,'125-2'!U49,'125-2'!W49,'125-2'!Y49,'125-2'!AA49,'125-2'!AC49)</f>
        <v>5</v>
      </c>
      <c r="G49" s="23">
        <f>SUM(I49,K49,M49,O49,Q49,S49,V49,X49,Z49,AB49,AD49,AF49,AH49,'125-2'!G49,'125-2'!I49,'125-2'!K49,'125-2'!M49,'125-2'!O49,'125-2'!Q49,'125-2'!T49,'125-2'!V49,'125-2'!X49,'125-2'!Z49,'125-2'!AB49,'125-2'!AD49)</f>
        <v>9</v>
      </c>
      <c r="H49" s="38">
        <v>3</v>
      </c>
      <c r="I49" s="38">
        <v>9</v>
      </c>
      <c r="J49" s="38">
        <v>2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9">
        <v>0</v>
      </c>
      <c r="T49" s="40"/>
      <c r="U49" s="41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6"/>
      <c r="AJ49" s="25" t="s">
        <v>83</v>
      </c>
      <c r="AK49" s="25"/>
      <c r="AL49" s="101"/>
      <c r="AN49" s="27">
        <f>SUM(H49,J49,L49,N49,P49,R49,U49,W49,Y49,AA49,AC49,AE49,AG49,'125-2'!F49,'125-2'!H49,'125-2'!J49,'125-2'!L49,'125-2'!N49,'125-2'!P49,'125-2'!S49,'125-2'!U49,'125-2'!W49,'125-2'!Y49,'125-2'!AA49,'125-2'!AC49)-'125-1'!F49</f>
        <v>0</v>
      </c>
      <c r="AO49" s="27">
        <f>SUM(I49,K49,M49,O49,Q49,S49,V49,X49,Z49,AB49,AD49,AF49,AH49,'125-2'!G49,'125-2'!I49,'125-2'!K49,'125-2'!M49,'125-2'!O49,'125-2'!Q49,'125-2'!T49,'125-2'!V49,'125-2'!X49,'125-2'!Z49,'125-2'!AB49,'125-2'!AD49)-'125-1'!G49</f>
        <v>0</v>
      </c>
    </row>
    <row r="50" spans="2:41" s="42" customFormat="1" ht="10.5">
      <c r="B50" s="101"/>
      <c r="C50" s="26"/>
      <c r="D50" s="25" t="s">
        <v>19</v>
      </c>
      <c r="E50" s="18"/>
      <c r="F50" s="23">
        <f>SUM(H50,J50,L50,N50,P50,R50,U50,W50,Y50,AA50,AC50,AE50,AG50,'125-2'!F50,'125-2'!H50,'125-2'!J50,'125-2'!L50,'125-2'!N50,'125-2'!P50,'125-2'!S50,'125-2'!U50,'125-2'!W50,'125-2'!Y50,'125-2'!AA50,'125-2'!AC50)</f>
        <v>13</v>
      </c>
      <c r="G50" s="23">
        <f>SUM(I50,K50,M50,O50,Q50,S50,V50,X50,Z50,AB50,AD50,AF50,AH50,'125-2'!G50,'125-2'!I50,'125-2'!K50,'125-2'!M50,'125-2'!O50,'125-2'!Q50,'125-2'!T50,'125-2'!V50,'125-2'!X50,'125-2'!Z50,'125-2'!AB50,'125-2'!AD50)</f>
        <v>23</v>
      </c>
      <c r="H50" s="38">
        <v>7</v>
      </c>
      <c r="I50" s="38">
        <v>14</v>
      </c>
      <c r="J50" s="38">
        <v>0</v>
      </c>
      <c r="K50" s="38">
        <v>0</v>
      </c>
      <c r="L50" s="38">
        <v>0</v>
      </c>
      <c r="M50" s="38">
        <v>0</v>
      </c>
      <c r="N50" s="38">
        <v>2</v>
      </c>
      <c r="O50" s="38">
        <v>3</v>
      </c>
      <c r="P50" s="38">
        <v>0</v>
      </c>
      <c r="Q50" s="38">
        <v>0</v>
      </c>
      <c r="R50" s="38">
        <v>0</v>
      </c>
      <c r="S50" s="39">
        <v>0</v>
      </c>
      <c r="T50" s="40"/>
      <c r="U50" s="41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4</v>
      </c>
      <c r="AF50" s="38">
        <v>6</v>
      </c>
      <c r="AG50" s="38">
        <v>0</v>
      </c>
      <c r="AH50" s="38">
        <v>0</v>
      </c>
      <c r="AI50" s="36"/>
      <c r="AJ50" s="25" t="s">
        <v>19</v>
      </c>
      <c r="AK50" s="25"/>
      <c r="AL50" s="101"/>
      <c r="AN50" s="27">
        <f>SUM(H50,J50,L50,N50,P50,R50,U50,W50,Y50,AA50,AC50,AE50,AG50,'125-2'!F50,'125-2'!H50,'125-2'!J50,'125-2'!L50,'125-2'!N50,'125-2'!P50,'125-2'!S50,'125-2'!U50,'125-2'!W50,'125-2'!Y50,'125-2'!AA50,'125-2'!AC50)-'125-1'!F50</f>
        <v>0</v>
      </c>
      <c r="AO50" s="27">
        <f>SUM(I50,K50,M50,O50,Q50,S50,V50,X50,Z50,AB50,AD50,AF50,AH50,'125-2'!G50,'125-2'!I50,'125-2'!K50,'125-2'!M50,'125-2'!O50,'125-2'!Q50,'125-2'!T50,'125-2'!V50,'125-2'!X50,'125-2'!Z50,'125-2'!AB50,'125-2'!AD50)-'125-1'!G50</f>
        <v>0</v>
      </c>
    </row>
    <row r="51" spans="2:41" s="42" customFormat="1" ht="10.5">
      <c r="B51" s="101"/>
      <c r="C51" s="26"/>
      <c r="D51" s="25" t="s">
        <v>20</v>
      </c>
      <c r="E51" s="18"/>
      <c r="F51" s="23">
        <f>SUM(H51,J51,L51,N51,P51,R51,U51,W51,Y51,AA51,AC51,AE51,AG51,'125-2'!F51,'125-2'!H51,'125-2'!J51,'125-2'!L51,'125-2'!N51,'125-2'!P51,'125-2'!S51,'125-2'!U51,'125-2'!W51,'125-2'!Y51,'125-2'!AA51,'125-2'!AC51)</f>
        <v>460</v>
      </c>
      <c r="G51" s="23">
        <f>SUM(I51,K51,M51,O51,Q51,S51,V51,X51,Z51,AB51,AD51,AF51,AH51,'125-2'!G51,'125-2'!I51,'125-2'!K51,'125-2'!M51,'125-2'!O51,'125-2'!Q51,'125-2'!T51,'125-2'!V51,'125-2'!X51,'125-2'!Z51,'125-2'!AB51,'125-2'!AD51)</f>
        <v>328</v>
      </c>
      <c r="H51" s="38">
        <v>234</v>
      </c>
      <c r="I51" s="38">
        <v>170</v>
      </c>
      <c r="J51" s="38">
        <v>62</v>
      </c>
      <c r="K51" s="38">
        <v>43</v>
      </c>
      <c r="L51" s="38">
        <v>59</v>
      </c>
      <c r="M51" s="38">
        <v>38</v>
      </c>
      <c r="N51" s="38">
        <v>11</v>
      </c>
      <c r="O51" s="38">
        <v>7</v>
      </c>
      <c r="P51" s="38">
        <v>0</v>
      </c>
      <c r="Q51" s="38">
        <v>0</v>
      </c>
      <c r="R51" s="38">
        <v>2</v>
      </c>
      <c r="S51" s="39">
        <v>3</v>
      </c>
      <c r="T51" s="40"/>
      <c r="U51" s="41">
        <v>9</v>
      </c>
      <c r="V51" s="38">
        <v>6</v>
      </c>
      <c r="W51" s="38">
        <v>1</v>
      </c>
      <c r="X51" s="38">
        <v>0</v>
      </c>
      <c r="Y51" s="38">
        <v>1</v>
      </c>
      <c r="Z51" s="38">
        <v>1</v>
      </c>
      <c r="AA51" s="38">
        <v>5</v>
      </c>
      <c r="AB51" s="38">
        <v>5</v>
      </c>
      <c r="AC51" s="38">
        <v>1</v>
      </c>
      <c r="AD51" s="38">
        <v>0</v>
      </c>
      <c r="AE51" s="38">
        <v>8</v>
      </c>
      <c r="AF51" s="38">
        <v>5</v>
      </c>
      <c r="AG51" s="38">
        <v>0</v>
      </c>
      <c r="AH51" s="38">
        <v>0</v>
      </c>
      <c r="AI51" s="36"/>
      <c r="AJ51" s="25" t="s">
        <v>20</v>
      </c>
      <c r="AK51" s="25"/>
      <c r="AL51" s="101"/>
      <c r="AN51" s="27">
        <f>SUM(H51,J51,L51,N51,P51,R51,U51,W51,Y51,AA51,AC51,AE51,AG51,'125-2'!F51,'125-2'!H51,'125-2'!J51,'125-2'!L51,'125-2'!N51,'125-2'!P51,'125-2'!S51,'125-2'!U51,'125-2'!W51,'125-2'!Y51,'125-2'!AA51,'125-2'!AC51)-'125-1'!F51</f>
        <v>0</v>
      </c>
      <c r="AO51" s="27">
        <f>SUM(I51,K51,M51,O51,Q51,S51,V51,X51,Z51,AB51,AD51,AF51,AH51,'125-2'!G51,'125-2'!I51,'125-2'!K51,'125-2'!M51,'125-2'!O51,'125-2'!Q51,'125-2'!T51,'125-2'!V51,'125-2'!X51,'125-2'!Z51,'125-2'!AB51,'125-2'!AD51)-'125-1'!G51</f>
        <v>0</v>
      </c>
    </row>
    <row r="52" spans="2:41" s="42" customFormat="1" ht="10.5">
      <c r="B52" s="101"/>
      <c r="C52" s="26"/>
      <c r="D52" s="25" t="s">
        <v>21</v>
      </c>
      <c r="E52" s="18"/>
      <c r="F52" s="23">
        <f>SUM(H52,J52,L52,N52,P52,R52,U52,W52,Y52,AA52,AC52,AE52,AG52,'125-2'!F52,'125-2'!H52,'125-2'!J52,'125-2'!L52,'125-2'!N52,'125-2'!P52,'125-2'!S52,'125-2'!U52,'125-2'!W52,'125-2'!Y52,'125-2'!AA52,'125-2'!AC52)</f>
        <v>8</v>
      </c>
      <c r="G52" s="23">
        <f>SUM(I52,K52,M52,O52,Q52,S52,V52,X52,Z52,AB52,AD52,AF52,AH52,'125-2'!G52,'125-2'!I52,'125-2'!K52,'125-2'!M52,'125-2'!O52,'125-2'!Q52,'125-2'!T52,'125-2'!V52,'125-2'!X52,'125-2'!Z52,'125-2'!AB52,'125-2'!AD52)</f>
        <v>2</v>
      </c>
      <c r="H52" s="38">
        <v>6</v>
      </c>
      <c r="I52" s="38">
        <v>2</v>
      </c>
      <c r="J52" s="38">
        <v>2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9">
        <v>0</v>
      </c>
      <c r="T52" s="40"/>
      <c r="U52" s="41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6"/>
      <c r="AJ52" s="25" t="s">
        <v>21</v>
      </c>
      <c r="AK52" s="25"/>
      <c r="AL52" s="101"/>
      <c r="AN52" s="27">
        <f>SUM(H52,J52,L52,N52,P52,R52,U52,W52,Y52,AA52,AC52,AE52,AG52,'125-2'!F52,'125-2'!H52,'125-2'!J52,'125-2'!L52,'125-2'!N52,'125-2'!P52,'125-2'!S52,'125-2'!U52,'125-2'!W52,'125-2'!Y52,'125-2'!AA52,'125-2'!AC52)-'125-1'!F52</f>
        <v>0</v>
      </c>
      <c r="AO52" s="27">
        <f>SUM(I52,K52,M52,O52,Q52,S52,V52,X52,Z52,AB52,AD52,AF52,AH52,'125-2'!G52,'125-2'!I52,'125-2'!K52,'125-2'!M52,'125-2'!O52,'125-2'!Q52,'125-2'!T52,'125-2'!V52,'125-2'!X52,'125-2'!Z52,'125-2'!AB52,'125-2'!AD52)-'125-1'!G52</f>
        <v>0</v>
      </c>
    </row>
    <row r="53" spans="2:41" s="42" customFormat="1" ht="9.75" customHeight="1">
      <c r="B53" s="101"/>
      <c r="C53" s="26"/>
      <c r="D53" s="93" t="s">
        <v>22</v>
      </c>
      <c r="E53" s="18"/>
      <c r="F53" s="110">
        <f>SUM(H53,J53,L53,N53,P53,R53,U53,W53,Y53,AA53,AC53,AE53,AG53,'125-2'!F53,'125-2'!H53,'125-2'!J53,'125-2'!L53,'125-2'!N53,'125-2'!P53,'125-2'!S53,'125-2'!U53,'125-2'!W53,'125-2'!Y53,'125-2'!AA53,'125-2'!AC53)</f>
        <v>219</v>
      </c>
      <c r="G53" s="23">
        <f>SUM(I53,K53,M53,O53,Q53,S53,V53,X53,Z53,AB53,AD53,AF53,AH53,'125-2'!G53,'125-2'!I53,'125-2'!K53,'125-2'!M53,'125-2'!O53,'125-2'!Q53,'125-2'!T53,'125-2'!V53,'125-2'!X53,'125-2'!Z53,'125-2'!AB53,'125-2'!AD53)</f>
        <v>46</v>
      </c>
      <c r="H53" s="38">
        <v>94</v>
      </c>
      <c r="I53" s="38">
        <v>18</v>
      </c>
      <c r="J53" s="38">
        <v>48</v>
      </c>
      <c r="K53" s="38">
        <v>12</v>
      </c>
      <c r="L53" s="38">
        <v>36</v>
      </c>
      <c r="M53" s="38">
        <v>10</v>
      </c>
      <c r="N53" s="38">
        <v>0</v>
      </c>
      <c r="O53" s="38">
        <v>0</v>
      </c>
      <c r="P53" s="38">
        <v>2</v>
      </c>
      <c r="Q53" s="38">
        <v>0</v>
      </c>
      <c r="R53" s="38">
        <v>0</v>
      </c>
      <c r="S53" s="39">
        <v>0</v>
      </c>
      <c r="T53" s="40"/>
      <c r="U53" s="41">
        <v>7</v>
      </c>
      <c r="V53" s="38">
        <v>3</v>
      </c>
      <c r="W53" s="38">
        <v>1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12</v>
      </c>
      <c r="AF53" s="38">
        <v>1</v>
      </c>
      <c r="AG53" s="38">
        <v>1</v>
      </c>
      <c r="AH53" s="38">
        <v>0</v>
      </c>
      <c r="AI53" s="36"/>
      <c r="AJ53" s="93" t="s">
        <v>22</v>
      </c>
      <c r="AK53" s="25"/>
      <c r="AL53" s="101"/>
      <c r="AN53" s="27">
        <f>SUM(H53,J53,L53,N53,P53,R53,U53,W53,Y53,AA53,AC53,AE53,AG53,'125-2'!F53,'125-2'!H53,'125-2'!J53,'125-2'!L53,'125-2'!N53,'125-2'!P53,'125-2'!S53,'125-2'!U53,'125-2'!W53,'125-2'!Y53,'125-2'!AA53,'125-2'!AC53)-'125-1'!F53</f>
        <v>0</v>
      </c>
      <c r="AO53" s="27">
        <f>SUM(I53,K53,M53,O53,Q53,S53,V53,X53,Z53,AB53,AD53,AF53,AH53,'125-2'!G53,'125-2'!I53,'125-2'!K53,'125-2'!M53,'125-2'!O53,'125-2'!Q53,'125-2'!T53,'125-2'!V53,'125-2'!X53,'125-2'!Z53,'125-2'!AB53,'125-2'!AD53)-'125-1'!G53</f>
        <v>0</v>
      </c>
    </row>
    <row r="54" spans="2:41" s="42" customFormat="1" ht="9.75" customHeight="1">
      <c r="B54" s="101"/>
      <c r="C54" s="26"/>
      <c r="D54" s="93"/>
      <c r="E54" s="18"/>
      <c r="F54" s="110">
        <f>SUM(H54,J54,L54,N54,P54,R54,U54,W54,Y54,AA54,AC54,AE54,AG54,'125-2'!F54,'125-2'!H54,'125-2'!J54,'125-2'!L54,'125-2'!N54,'125-2'!P54,'125-2'!S54,'125-2'!U54,'125-2'!W54,'125-2'!Y54,'125-2'!AA54,'125-2'!AC54)</f>
        <v>0</v>
      </c>
      <c r="G54" s="54">
        <f>SUM(I54,K54,M54,O54,Q54,S54,V54,X54,Z54,AB54,AD54,AF54,AH54,'125-2'!G54,'125-2'!I54,'125-2'!K54,'125-2'!M54,'125-2'!O54,'125-2'!Q54,'125-2'!T54,'125-2'!V54,'125-2'!X54,'125-2'!Z54,'125-2'!AB54,'125-2'!AD54)</f>
        <v>10</v>
      </c>
      <c r="H54" s="55"/>
      <c r="I54" s="55">
        <v>7</v>
      </c>
      <c r="J54" s="55"/>
      <c r="K54" s="55">
        <v>1</v>
      </c>
      <c r="L54" s="55"/>
      <c r="M54" s="55">
        <v>2</v>
      </c>
      <c r="N54" s="55"/>
      <c r="O54" s="56"/>
      <c r="P54" s="55"/>
      <c r="Q54" s="56"/>
      <c r="R54" s="55"/>
      <c r="S54" s="57"/>
      <c r="T54" s="40"/>
      <c r="U54" s="58"/>
      <c r="V54" s="58"/>
      <c r="W54" s="58"/>
      <c r="X54" s="59"/>
      <c r="Y54" s="58"/>
      <c r="Z54" s="59"/>
      <c r="AA54" s="58"/>
      <c r="AB54" s="59"/>
      <c r="AC54" s="58"/>
      <c r="AD54" s="59"/>
      <c r="AE54" s="58"/>
      <c r="AF54" s="59"/>
      <c r="AG54" s="58"/>
      <c r="AH54" s="59"/>
      <c r="AI54" s="36"/>
      <c r="AJ54" s="93"/>
      <c r="AK54" s="25"/>
      <c r="AL54" s="101"/>
      <c r="AN54" s="27">
        <f>SUM(H54,J54,L54,N54,P54,R54,U54,W54,Y54,AA54,AC54,AE54,AG54,'125-2'!F54,'125-2'!H54,'125-2'!J54,'125-2'!L54,'125-2'!N54,'125-2'!P54,'125-2'!S54,'125-2'!U54,'125-2'!W54,'125-2'!Y54,'125-2'!AA54,'125-2'!AC54)-'125-1'!F54</f>
        <v>0</v>
      </c>
      <c r="AO54" s="27">
        <f>SUM(I54,K54,M54,O54,Q54,S54,V54,X54,Z54,AB54,AD54,AF54,AH54,'125-2'!G54,'125-2'!I54,'125-2'!K54,'125-2'!M54,'125-2'!O54,'125-2'!Q54,'125-2'!T54,'125-2'!V54,'125-2'!X54,'125-2'!Z54,'125-2'!AB54,'125-2'!AD54)-'125-1'!G54</f>
        <v>0</v>
      </c>
    </row>
    <row r="55" spans="2:41" s="42" customFormat="1" ht="9.75" customHeight="1">
      <c r="B55" s="101"/>
      <c r="C55" s="26"/>
      <c r="D55" s="93" t="s">
        <v>23</v>
      </c>
      <c r="E55" s="18"/>
      <c r="F55" s="110">
        <f>SUM(H55,J55,L55,N55,P55,R55,U55,W55,Y55,AA55,AC55,AE55,AG55,'125-2'!F55,'125-2'!H55,'125-2'!J55,'125-2'!L55,'125-2'!N55,'125-2'!P55,'125-2'!S55,'125-2'!U55,'125-2'!W55,'125-2'!Y55,'125-2'!AA55,'125-2'!AC55)</f>
        <v>1</v>
      </c>
      <c r="G55" s="23">
        <f>SUM(I55,K55,M55,O55,Q55,S55,V55,X55,Z55,AB55,AD55,AF55,AH55,'125-2'!G55,'125-2'!I55,'125-2'!K55,'125-2'!M55,'125-2'!O55,'125-2'!Q55,'125-2'!T55,'125-2'!V55,'125-2'!X55,'125-2'!Z55,'125-2'!AB55,'125-2'!AD55)</f>
        <v>1</v>
      </c>
      <c r="H55" s="38">
        <v>1</v>
      </c>
      <c r="I55" s="38">
        <v>1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9">
        <v>0</v>
      </c>
      <c r="T55" s="40"/>
      <c r="U55" s="41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6"/>
      <c r="AJ55" s="93" t="s">
        <v>23</v>
      </c>
      <c r="AK55" s="25"/>
      <c r="AL55" s="101"/>
      <c r="AN55" s="27">
        <f>SUM(H55,J55,L55,N55,P55,R55,U55,W55,Y55,AA55,AC55,AE55,AG55,'125-2'!F55,'125-2'!H55,'125-2'!J55,'125-2'!L55,'125-2'!N55,'125-2'!P55,'125-2'!S55,'125-2'!U55,'125-2'!W55,'125-2'!Y55,'125-2'!AA55,'125-2'!AC55)-'125-1'!F55</f>
        <v>0</v>
      </c>
      <c r="AO55" s="27">
        <f>SUM(I55,K55,M55,O55,Q55,S55,V55,X55,Z55,AB55,AD55,AF55,AH55,'125-2'!G55,'125-2'!I55,'125-2'!K55,'125-2'!M55,'125-2'!O55,'125-2'!Q55,'125-2'!T55,'125-2'!V55,'125-2'!X55,'125-2'!Z55,'125-2'!AB55,'125-2'!AD55)-'125-1'!G55</f>
        <v>0</v>
      </c>
    </row>
    <row r="56" spans="2:41" s="42" customFormat="1" ht="9.75" customHeight="1">
      <c r="B56" s="101"/>
      <c r="C56" s="26"/>
      <c r="D56" s="93"/>
      <c r="E56" s="18"/>
      <c r="F56" s="110">
        <f>SUM(H56,J56,L56,N56,P56,R56,U56,W56,Y56,AA56,AC56,AE56,AG56,'125-2'!F56,'125-2'!H56,'125-2'!J56,'125-2'!L56,'125-2'!N56,'125-2'!P56,'125-2'!S56,'125-2'!U56,'125-2'!W56,'125-2'!Y56,'125-2'!AA56,'125-2'!AC56)</f>
        <v>0</v>
      </c>
      <c r="G56" s="54"/>
      <c r="H56" s="55"/>
      <c r="I56" s="56"/>
      <c r="J56" s="38"/>
      <c r="K56" s="56"/>
      <c r="L56" s="38"/>
      <c r="M56" s="56"/>
      <c r="N56" s="38"/>
      <c r="O56" s="56"/>
      <c r="P56" s="38"/>
      <c r="Q56" s="56"/>
      <c r="R56" s="38"/>
      <c r="S56" s="57"/>
      <c r="T56" s="40"/>
      <c r="U56" s="58"/>
      <c r="V56" s="59"/>
      <c r="W56" s="58"/>
      <c r="X56" s="59"/>
      <c r="Y56" s="58"/>
      <c r="Z56" s="59"/>
      <c r="AA56" s="58"/>
      <c r="AB56" s="59"/>
      <c r="AC56" s="58"/>
      <c r="AD56" s="59"/>
      <c r="AE56" s="58"/>
      <c r="AF56" s="59"/>
      <c r="AG56" s="58"/>
      <c r="AH56" s="59"/>
      <c r="AI56" s="36"/>
      <c r="AJ56" s="93"/>
      <c r="AK56" s="25"/>
      <c r="AL56" s="101"/>
      <c r="AN56" s="27">
        <f>SUM(H56,J56,L56,N56,P56,R56,U56,W56,Y56,AA56,AC56,AE56,AG56,'125-2'!F56,'125-2'!H56,'125-2'!J56,'125-2'!L56,'125-2'!N56,'125-2'!P56,'125-2'!S56,'125-2'!U56,'125-2'!W56,'125-2'!Y56,'125-2'!AA56,'125-2'!AC56)-'125-1'!F56</f>
        <v>0</v>
      </c>
      <c r="AO56" s="27">
        <f>SUM(I56,K56,M56,O56,Q56,S56,V56,X56,Z56,AB56,AD56,AF56,AH56,'125-2'!G56,'125-2'!I56,'125-2'!K56,'125-2'!M56,'125-2'!O56,'125-2'!Q56,'125-2'!T56,'125-2'!V56,'125-2'!X56,'125-2'!Z56,'125-2'!AB56,'125-2'!AD56)-'125-1'!G56</f>
        <v>0</v>
      </c>
    </row>
    <row r="57" spans="2:41" s="42" customFormat="1" ht="9.75" customHeight="1">
      <c r="B57" s="101"/>
      <c r="C57" s="26"/>
      <c r="D57" s="93" t="s">
        <v>24</v>
      </c>
      <c r="E57" s="18"/>
      <c r="F57" s="110">
        <f>SUM(H57,J57,L57,N57,P57,R57,U57,W57,Y57,AA57,AC57,AE57,AG57,'125-2'!F57,'125-2'!H57,'125-2'!J57,'125-2'!L57,'125-2'!N57,'125-2'!P57,'125-2'!S57,'125-2'!U57,'125-2'!W57,'125-2'!Y57,'125-2'!AA57,'125-2'!AC57)</f>
        <v>1068</v>
      </c>
      <c r="G57" s="23">
        <f>SUM(I57,K57,M57,O57,Q57,S57,V57,X57,Z57,AB57,AD57,AF57,AH57,'125-2'!G57,'125-2'!I57,'125-2'!K57,'125-2'!M57,'125-2'!O57,'125-2'!Q57,'125-2'!T57,'125-2'!V57,'125-2'!X57,'125-2'!Z57,'125-2'!AB57,'125-2'!AD57)</f>
        <v>688</v>
      </c>
      <c r="H57" s="38">
        <v>570</v>
      </c>
      <c r="I57" s="38">
        <v>369</v>
      </c>
      <c r="J57" s="38">
        <v>205</v>
      </c>
      <c r="K57" s="38">
        <v>151</v>
      </c>
      <c r="L57" s="38">
        <v>115</v>
      </c>
      <c r="M57" s="38">
        <v>68</v>
      </c>
      <c r="N57" s="38">
        <v>14</v>
      </c>
      <c r="O57" s="38">
        <v>5</v>
      </c>
      <c r="P57" s="38">
        <v>1</v>
      </c>
      <c r="Q57" s="38">
        <v>0</v>
      </c>
      <c r="R57" s="38">
        <v>3</v>
      </c>
      <c r="S57" s="39">
        <v>2</v>
      </c>
      <c r="T57" s="40"/>
      <c r="U57" s="41">
        <v>34</v>
      </c>
      <c r="V57" s="38">
        <v>20</v>
      </c>
      <c r="W57" s="38">
        <v>2</v>
      </c>
      <c r="X57" s="38">
        <v>1</v>
      </c>
      <c r="Y57" s="38">
        <v>0</v>
      </c>
      <c r="Z57" s="38">
        <v>0</v>
      </c>
      <c r="AA57" s="38">
        <v>1</v>
      </c>
      <c r="AB57" s="38">
        <v>0</v>
      </c>
      <c r="AC57" s="38">
        <v>0</v>
      </c>
      <c r="AD57" s="38">
        <v>0</v>
      </c>
      <c r="AE57" s="38">
        <v>18</v>
      </c>
      <c r="AF57" s="38">
        <v>4</v>
      </c>
      <c r="AG57" s="38">
        <v>4</v>
      </c>
      <c r="AH57" s="38">
        <v>3</v>
      </c>
      <c r="AI57" s="36"/>
      <c r="AJ57" s="93" t="s">
        <v>24</v>
      </c>
      <c r="AK57" s="25"/>
      <c r="AL57" s="101"/>
      <c r="AN57" s="27">
        <f>SUM(H57,J57,L57,N57,P57,R57,U57,W57,Y57,AA57,AC57,AE57,AG57,'125-2'!F57,'125-2'!H57,'125-2'!J57,'125-2'!L57,'125-2'!N57,'125-2'!P57,'125-2'!S57,'125-2'!U57,'125-2'!W57,'125-2'!Y57,'125-2'!AA57,'125-2'!AC57)-'125-1'!F57</f>
        <v>0</v>
      </c>
      <c r="AO57" s="27">
        <f>SUM(I57,K57,M57,O57,Q57,S57,V57,X57,Z57,AB57,AD57,AF57,AH57,'125-2'!G57,'125-2'!I57,'125-2'!K57,'125-2'!M57,'125-2'!O57,'125-2'!Q57,'125-2'!T57,'125-2'!V57,'125-2'!X57,'125-2'!Z57,'125-2'!AB57,'125-2'!AD57)-'125-1'!G57</f>
        <v>0</v>
      </c>
    </row>
    <row r="58" spans="2:41" s="42" customFormat="1" ht="9.75" customHeight="1">
      <c r="B58" s="101"/>
      <c r="C58" s="26"/>
      <c r="D58" s="93"/>
      <c r="E58" s="18"/>
      <c r="F58" s="110">
        <f>SUM(H58,J58,L58,N58,P58,R58,U58,W58,Y58,AA58,AC58,AE58,AG58,'125-2'!F58,'125-2'!H58,'125-2'!J58,'125-2'!L58,'125-2'!N58,'125-2'!P58,'125-2'!S58,'125-2'!U58,'125-2'!W58,'125-2'!Y58,'125-2'!AA58,'125-2'!AC58)</f>
        <v>0</v>
      </c>
      <c r="G58" s="54">
        <f>SUM(I58,K58,M58,O58,Q58,S58,V58,X58,Z58,AB58,AD58,AF58,AH58,'125-2'!G58,'125-2'!I58,'125-2'!K58,'125-2'!M58,'125-2'!O58,'125-2'!Q58,'125-2'!T58,'125-2'!V58,'125-2'!X58,'125-2'!Z58,'125-2'!AB58,'125-2'!AD58)</f>
        <v>80</v>
      </c>
      <c r="H58" s="55"/>
      <c r="I58" s="56">
        <v>41</v>
      </c>
      <c r="J58" s="38"/>
      <c r="K58" s="56">
        <v>13</v>
      </c>
      <c r="L58" s="38"/>
      <c r="M58" s="56">
        <v>10</v>
      </c>
      <c r="N58" s="38"/>
      <c r="O58" s="56">
        <v>1</v>
      </c>
      <c r="P58" s="38"/>
      <c r="Q58" s="56"/>
      <c r="R58" s="38"/>
      <c r="S58" s="57"/>
      <c r="T58" s="40"/>
      <c r="U58" s="58"/>
      <c r="V58" s="58">
        <v>6</v>
      </c>
      <c r="W58" s="58"/>
      <c r="X58" s="59"/>
      <c r="Y58" s="58"/>
      <c r="Z58" s="59"/>
      <c r="AA58" s="58"/>
      <c r="AB58" s="59">
        <v>1</v>
      </c>
      <c r="AC58" s="58"/>
      <c r="AD58" s="59"/>
      <c r="AE58" s="58"/>
      <c r="AF58" s="58">
        <v>3</v>
      </c>
      <c r="AG58" s="58"/>
      <c r="AH58" s="59"/>
      <c r="AI58" s="36"/>
      <c r="AJ58" s="93"/>
      <c r="AK58" s="25"/>
      <c r="AL58" s="101"/>
      <c r="AN58" s="27">
        <f>SUM(H58,J58,L58,N58,P58,R58,U58,W58,Y58,AA58,AC58,AE58,AG58,'125-2'!F58,'125-2'!H58,'125-2'!J58,'125-2'!L58,'125-2'!N58,'125-2'!P58,'125-2'!S58,'125-2'!U58,'125-2'!W58,'125-2'!Y58,'125-2'!AA58,'125-2'!AC58)-'125-1'!F58</f>
        <v>0</v>
      </c>
      <c r="AO58" s="27">
        <f>SUM(I58,K58,M58,O58,Q58,S58,V58,X58,Z58,AB58,AD58,AF58,AH58,'125-2'!G58,'125-2'!I58,'125-2'!K58,'125-2'!M58,'125-2'!O58,'125-2'!Q58,'125-2'!T58,'125-2'!V58,'125-2'!X58,'125-2'!Z58,'125-2'!AB58,'125-2'!AD58)-'125-1'!G58</f>
        <v>0</v>
      </c>
    </row>
    <row r="59" spans="2:41" s="42" customFormat="1" ht="9.75" customHeight="1">
      <c r="B59" s="101"/>
      <c r="C59" s="26"/>
      <c r="D59" s="93" t="s">
        <v>25</v>
      </c>
      <c r="E59" s="18"/>
      <c r="F59" s="110">
        <f>SUM(H59,J59,L59,N59,P59,R59,U59,W59,Y59,AA59,AC59,AE59,AG59,'125-2'!F59,'125-2'!H59,'125-2'!J59,'125-2'!L59,'125-2'!N59,'125-2'!P59,'125-2'!S59,'125-2'!U59,'125-2'!W59,'125-2'!Y59,'125-2'!AA59,'125-2'!AC59)</f>
        <v>9202</v>
      </c>
      <c r="G59" s="23">
        <f>SUM(I59,K59,M59,O59,Q59,S59,V59,X59,Z59,AB59,AD59,AF59,AH59,'125-2'!G59,'125-2'!I59,'125-2'!K59,'125-2'!M59,'125-2'!O59,'125-2'!Q59,'125-2'!T59,'125-2'!V59,'125-2'!X59,'125-2'!Z59,'125-2'!AB59,'125-2'!AD59)</f>
        <v>6283</v>
      </c>
      <c r="H59" s="38">
        <v>4710</v>
      </c>
      <c r="I59" s="38">
        <v>3180</v>
      </c>
      <c r="J59" s="38">
        <v>1276</v>
      </c>
      <c r="K59" s="38">
        <v>879</v>
      </c>
      <c r="L59" s="38">
        <v>1170</v>
      </c>
      <c r="M59" s="38">
        <v>815</v>
      </c>
      <c r="N59" s="38">
        <v>369</v>
      </c>
      <c r="O59" s="38">
        <v>224</v>
      </c>
      <c r="P59" s="38">
        <v>3</v>
      </c>
      <c r="Q59" s="38">
        <v>3</v>
      </c>
      <c r="R59" s="38">
        <v>19</v>
      </c>
      <c r="S59" s="39">
        <v>9</v>
      </c>
      <c r="T59" s="40"/>
      <c r="U59" s="41">
        <v>142</v>
      </c>
      <c r="V59" s="38">
        <v>99</v>
      </c>
      <c r="W59" s="38">
        <v>40</v>
      </c>
      <c r="X59" s="38">
        <v>21</v>
      </c>
      <c r="Y59" s="38">
        <v>56</v>
      </c>
      <c r="Z59" s="38">
        <v>48</v>
      </c>
      <c r="AA59" s="38">
        <v>5</v>
      </c>
      <c r="AB59" s="38">
        <v>3</v>
      </c>
      <c r="AC59" s="38">
        <v>7</v>
      </c>
      <c r="AD59" s="38">
        <v>5</v>
      </c>
      <c r="AE59" s="38">
        <v>231</v>
      </c>
      <c r="AF59" s="38">
        <v>153</v>
      </c>
      <c r="AG59" s="38">
        <v>4</v>
      </c>
      <c r="AH59" s="38">
        <v>3</v>
      </c>
      <c r="AI59" s="36"/>
      <c r="AJ59" s="93" t="s">
        <v>25</v>
      </c>
      <c r="AK59" s="25"/>
      <c r="AL59" s="101"/>
      <c r="AN59" s="27">
        <f>SUM(H59,J59,L59,N59,P59,R59,U59,W59,Y59,AA59,AC59,AE59,AG59,'125-2'!F59,'125-2'!H59,'125-2'!J59,'125-2'!L59,'125-2'!N59,'125-2'!P59,'125-2'!S59,'125-2'!U59,'125-2'!W59,'125-2'!Y59,'125-2'!AA59,'125-2'!AC59)-'125-1'!F59</f>
        <v>0</v>
      </c>
      <c r="AO59" s="27">
        <f>SUM(I59,K59,M59,O59,Q59,S59,V59,X59,Z59,AB59,AD59,AF59,AH59,'125-2'!G59,'125-2'!I59,'125-2'!K59,'125-2'!M59,'125-2'!O59,'125-2'!Q59,'125-2'!T59,'125-2'!V59,'125-2'!X59,'125-2'!Z59,'125-2'!AB59,'125-2'!AD59)-'125-1'!G59</f>
        <v>0</v>
      </c>
    </row>
    <row r="60" spans="2:41" s="42" customFormat="1" ht="9.75" customHeight="1">
      <c r="B60" s="101"/>
      <c r="C60" s="26"/>
      <c r="D60" s="93"/>
      <c r="E60" s="18"/>
      <c r="F60" s="110">
        <f>SUM(H60,J60,L60,N60,P60,R60,U60,W60,Y60,AA60,AC60,AE60,AG60,'125-2'!F60,'125-2'!H60,'125-2'!J60,'125-2'!L60,'125-2'!N60,'125-2'!P60,'125-2'!S60,'125-2'!U60,'125-2'!W60,'125-2'!Y60,'125-2'!AA60,'125-2'!AC60)</f>
        <v>0</v>
      </c>
      <c r="G60" s="54">
        <f>SUM(I60,K60,M60,O60,Q60,S60,V60,X60,Z60,AB60,AD60,AF60,AH60,'125-2'!G60,'125-2'!I60,'125-2'!K60,'125-2'!M60,'125-2'!O60,'125-2'!Q60,'125-2'!T60,'125-2'!V60,'125-2'!X60,'125-2'!Z60,'125-2'!AB60,'125-2'!AD60)</f>
        <v>895</v>
      </c>
      <c r="H60" s="55"/>
      <c r="I60" s="56">
        <v>507</v>
      </c>
      <c r="J60" s="38"/>
      <c r="K60" s="56">
        <v>108</v>
      </c>
      <c r="L60" s="38"/>
      <c r="M60" s="56">
        <v>74</v>
      </c>
      <c r="N60" s="38"/>
      <c r="O60" s="56">
        <v>41</v>
      </c>
      <c r="P60" s="38"/>
      <c r="Q60" s="56"/>
      <c r="R60" s="38"/>
      <c r="S60" s="57">
        <v>3</v>
      </c>
      <c r="T60" s="40"/>
      <c r="U60" s="58"/>
      <c r="V60" s="58">
        <v>24</v>
      </c>
      <c r="W60" s="58"/>
      <c r="X60" s="58">
        <v>8</v>
      </c>
      <c r="Y60" s="58"/>
      <c r="Z60" s="58"/>
      <c r="AA60" s="58"/>
      <c r="AB60" s="58"/>
      <c r="AC60" s="58"/>
      <c r="AD60" s="58"/>
      <c r="AE60" s="58"/>
      <c r="AF60" s="58">
        <v>19</v>
      </c>
      <c r="AG60" s="58"/>
      <c r="AH60" s="58"/>
      <c r="AI60" s="36"/>
      <c r="AJ60" s="93"/>
      <c r="AK60" s="25"/>
      <c r="AL60" s="101"/>
      <c r="AN60" s="27">
        <f>SUM(H60,J60,L60,N60,P60,R60,U60,W60,Y60,AA60,AC60,AE60,AG60,'125-2'!F60,'125-2'!H60,'125-2'!J60,'125-2'!L60,'125-2'!N60,'125-2'!P60,'125-2'!S60,'125-2'!U60,'125-2'!W60,'125-2'!Y60,'125-2'!AA60,'125-2'!AC60)-'125-1'!F60</f>
        <v>0</v>
      </c>
      <c r="AO60" s="27">
        <f>SUM(I60,K60,M60,O60,Q60,S60,V60,X60,Z60,AB60,AD60,AF60,AH60,'125-2'!G60,'125-2'!I60,'125-2'!K60,'125-2'!M60,'125-2'!O60,'125-2'!Q60,'125-2'!T60,'125-2'!V60,'125-2'!X60,'125-2'!Z60,'125-2'!AB60,'125-2'!AD60)-'125-1'!G60</f>
        <v>0</v>
      </c>
    </row>
    <row r="61" spans="2:41" s="42" customFormat="1" ht="10.5">
      <c r="B61" s="101"/>
      <c r="C61" s="26"/>
      <c r="D61" s="25" t="s">
        <v>26</v>
      </c>
      <c r="E61" s="18"/>
      <c r="F61" s="23">
        <f>SUM(H61,J61,L61,N61,P61,R61,U61,W61,Y61,AA61,AC61,AE61,AG61,'125-2'!F61,'125-2'!H61,'125-2'!J61,'125-2'!L61,'125-2'!N61,'125-2'!P61,'125-2'!S61,'125-2'!U61,'125-2'!W61,'125-2'!Y61,'125-2'!AA61,'125-2'!AC61)</f>
        <v>183</v>
      </c>
      <c r="G61" s="23">
        <f>SUM(I61,K61,M61,O61,Q61,S61,V61,X61,Z61,AB61,AD61,AF61,AH61,'125-2'!G61,'125-2'!I61,'125-2'!K61,'125-2'!M61,'125-2'!O61,'125-2'!Q61,'125-2'!T61,'125-2'!V61,'125-2'!X61,'125-2'!Z61,'125-2'!AB61,'125-2'!AD61)</f>
        <v>161</v>
      </c>
      <c r="H61" s="38">
        <v>107</v>
      </c>
      <c r="I61" s="38">
        <v>101</v>
      </c>
      <c r="J61" s="38">
        <v>17</v>
      </c>
      <c r="K61" s="38">
        <v>12</v>
      </c>
      <c r="L61" s="38">
        <v>12</v>
      </c>
      <c r="M61" s="38">
        <v>12</v>
      </c>
      <c r="N61" s="38">
        <v>11</v>
      </c>
      <c r="O61" s="38">
        <v>9</v>
      </c>
      <c r="P61" s="38">
        <v>0</v>
      </c>
      <c r="Q61" s="38">
        <v>0</v>
      </c>
      <c r="R61" s="38">
        <v>0</v>
      </c>
      <c r="S61" s="39">
        <v>0</v>
      </c>
      <c r="T61" s="40"/>
      <c r="U61" s="41">
        <v>4</v>
      </c>
      <c r="V61" s="38">
        <v>3</v>
      </c>
      <c r="W61" s="38">
        <v>0</v>
      </c>
      <c r="X61" s="38">
        <v>0</v>
      </c>
      <c r="Y61" s="38">
        <v>1</v>
      </c>
      <c r="Z61" s="38">
        <v>1</v>
      </c>
      <c r="AA61" s="38">
        <v>2</v>
      </c>
      <c r="AB61" s="38">
        <v>1</v>
      </c>
      <c r="AC61" s="38">
        <v>0</v>
      </c>
      <c r="AD61" s="38">
        <v>0</v>
      </c>
      <c r="AE61" s="38">
        <v>4</v>
      </c>
      <c r="AF61" s="38">
        <v>2</v>
      </c>
      <c r="AG61" s="38">
        <v>0</v>
      </c>
      <c r="AH61" s="38">
        <v>0</v>
      </c>
      <c r="AI61" s="36"/>
      <c r="AJ61" s="25" t="s">
        <v>26</v>
      </c>
      <c r="AK61" s="25"/>
      <c r="AL61" s="101"/>
      <c r="AN61" s="27">
        <f>SUM(H61,J61,L61,N61,P61,R61,U61,W61,Y61,AA61,AC61,AE61,AG61,'125-2'!F61,'125-2'!H61,'125-2'!J61,'125-2'!L61,'125-2'!N61,'125-2'!P61,'125-2'!S61,'125-2'!U61,'125-2'!W61,'125-2'!Y61,'125-2'!AA61,'125-2'!AC61)-'125-1'!F61</f>
        <v>0</v>
      </c>
      <c r="AO61" s="27">
        <f>SUM(I61,K61,M61,O61,Q61,S61,V61,X61,Z61,AB61,AD61,AF61,AH61,'125-2'!G61,'125-2'!I61,'125-2'!K61,'125-2'!M61,'125-2'!O61,'125-2'!Q61,'125-2'!T61,'125-2'!V61,'125-2'!X61,'125-2'!Z61,'125-2'!AB61,'125-2'!AD61)-'125-1'!G61</f>
        <v>0</v>
      </c>
    </row>
    <row r="62" spans="2:41" s="42" customFormat="1" ht="10.5">
      <c r="B62" s="101"/>
      <c r="C62" s="26"/>
      <c r="D62" s="25" t="s">
        <v>27</v>
      </c>
      <c r="E62" s="18"/>
      <c r="F62" s="23">
        <f>SUM(H62,J62,L62,N62,P62,R62,U62,W62,Y62,AA62,AC62,AE62,AG62,'125-2'!F62,'125-2'!H62,'125-2'!J62,'125-2'!L62,'125-2'!N62,'125-2'!P62,'125-2'!S62,'125-2'!U62,'125-2'!W62,'125-2'!Y62,'125-2'!AA62,'125-2'!AC62)</f>
        <v>132</v>
      </c>
      <c r="G62" s="23">
        <f>SUM(I62,K62,M62,O62,Q62,S62,V62,X62,Z62,AB62,AD62,AF62,AH62,'125-2'!G62,'125-2'!I62,'125-2'!K62,'125-2'!M62,'125-2'!O62,'125-2'!Q62,'125-2'!T62,'125-2'!V62,'125-2'!X62,'125-2'!Z62,'125-2'!AB62,'125-2'!AD62)</f>
        <v>153</v>
      </c>
      <c r="H62" s="38">
        <v>90</v>
      </c>
      <c r="I62" s="38">
        <v>102</v>
      </c>
      <c r="J62" s="38">
        <v>16</v>
      </c>
      <c r="K62" s="38">
        <v>21</v>
      </c>
      <c r="L62" s="38">
        <v>7</v>
      </c>
      <c r="M62" s="38">
        <v>8</v>
      </c>
      <c r="N62" s="38">
        <v>1</v>
      </c>
      <c r="O62" s="38">
        <v>2</v>
      </c>
      <c r="P62" s="38">
        <v>1</v>
      </c>
      <c r="Q62" s="38">
        <v>1</v>
      </c>
      <c r="R62" s="38">
        <v>0</v>
      </c>
      <c r="S62" s="39">
        <v>0</v>
      </c>
      <c r="T62" s="40"/>
      <c r="U62" s="41">
        <v>1</v>
      </c>
      <c r="V62" s="38">
        <v>1</v>
      </c>
      <c r="W62" s="38">
        <v>0</v>
      </c>
      <c r="X62" s="38">
        <v>0</v>
      </c>
      <c r="Y62" s="38">
        <v>2</v>
      </c>
      <c r="Z62" s="38">
        <v>2</v>
      </c>
      <c r="AA62" s="38">
        <v>1</v>
      </c>
      <c r="AB62" s="38">
        <v>2</v>
      </c>
      <c r="AC62" s="38">
        <v>1</v>
      </c>
      <c r="AD62" s="38">
        <v>0</v>
      </c>
      <c r="AE62" s="38">
        <v>1</v>
      </c>
      <c r="AF62" s="38">
        <v>1</v>
      </c>
      <c r="AG62" s="38">
        <v>0</v>
      </c>
      <c r="AH62" s="38">
        <v>0</v>
      </c>
      <c r="AI62" s="36"/>
      <c r="AJ62" s="25" t="s">
        <v>27</v>
      </c>
      <c r="AK62" s="25"/>
      <c r="AL62" s="101"/>
      <c r="AN62" s="27">
        <f>SUM(H62,J62,L62,N62,P62,R62,U62,W62,Y62,AA62,AC62,AE62,AG62,'125-2'!F62,'125-2'!H62,'125-2'!J62,'125-2'!L62,'125-2'!N62,'125-2'!P62,'125-2'!S62,'125-2'!U62,'125-2'!W62,'125-2'!Y62,'125-2'!AA62,'125-2'!AC62)-'125-1'!F62</f>
        <v>0</v>
      </c>
      <c r="AO62" s="27">
        <f>SUM(I62,K62,M62,O62,Q62,S62,V62,X62,Z62,AB62,AD62,AF62,AH62,'125-2'!G62,'125-2'!I62,'125-2'!K62,'125-2'!M62,'125-2'!O62,'125-2'!Q62,'125-2'!T62,'125-2'!V62,'125-2'!X62,'125-2'!Z62,'125-2'!AB62,'125-2'!AD62)-'125-1'!G62</f>
        <v>0</v>
      </c>
    </row>
    <row r="63" spans="2:41" s="42" customFormat="1" ht="10.5">
      <c r="B63" s="101"/>
      <c r="C63" s="26"/>
      <c r="D63" s="25" t="s">
        <v>28</v>
      </c>
      <c r="E63" s="18"/>
      <c r="F63" s="23">
        <f>SUM(H63,J63,L63,N63,P63,R63,U63,W63,Y63,AA63,AC63,AE63,AG63,'125-2'!F63,'125-2'!H63,'125-2'!J63,'125-2'!L63,'125-2'!N63,'125-2'!P63,'125-2'!S63,'125-2'!U63,'125-2'!W63,'125-2'!Y63,'125-2'!AA63,'125-2'!AC63)</f>
        <v>1</v>
      </c>
      <c r="G63" s="23">
        <f>SUM(I63,K63,M63,O63,Q63,S63,V63,X63,Z63,AB63,AD63,AF63,AH63,'125-2'!G63,'125-2'!I63,'125-2'!K63,'125-2'!M63,'125-2'!O63,'125-2'!Q63,'125-2'!T63,'125-2'!V63,'125-2'!X63,'125-2'!Z63,'125-2'!AB63,'125-2'!AD63)</f>
        <v>1</v>
      </c>
      <c r="H63" s="38">
        <v>1</v>
      </c>
      <c r="I63" s="38">
        <v>1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9">
        <v>0</v>
      </c>
      <c r="T63" s="40"/>
      <c r="U63" s="41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6"/>
      <c r="AJ63" s="25" t="s">
        <v>28</v>
      </c>
      <c r="AK63" s="25"/>
      <c r="AL63" s="101"/>
      <c r="AN63" s="27">
        <f>SUM(H63,J63,L63,N63,P63,R63,U63,W63,Y63,AA63,AC63,AE63,AG63,'125-2'!F63,'125-2'!H63,'125-2'!J63,'125-2'!L63,'125-2'!N63,'125-2'!P63,'125-2'!S63,'125-2'!U63,'125-2'!W63,'125-2'!Y63,'125-2'!AA63,'125-2'!AC63)-'125-1'!F63</f>
        <v>0</v>
      </c>
      <c r="AO63" s="27">
        <f>SUM(I63,K63,M63,O63,Q63,S63,V63,X63,Z63,AB63,AD63,AF63,AH63,'125-2'!G63,'125-2'!I63,'125-2'!K63,'125-2'!M63,'125-2'!O63,'125-2'!Q63,'125-2'!T63,'125-2'!V63,'125-2'!X63,'125-2'!Z63,'125-2'!AB63,'125-2'!AD63)-'125-1'!G63</f>
        <v>0</v>
      </c>
    </row>
    <row r="64" spans="2:41" s="42" customFormat="1" ht="10.5">
      <c r="B64" s="101"/>
      <c r="C64" s="26"/>
      <c r="D64" s="25" t="s">
        <v>29</v>
      </c>
      <c r="E64" s="18"/>
      <c r="F64" s="23">
        <f>SUM(H64,J64,L64,N64,P64,R64,U64,W64,Y64,AA64,AC64,AE64,AG64,'125-2'!F64,'125-2'!H64,'125-2'!J64,'125-2'!L64,'125-2'!N64,'125-2'!P64,'125-2'!S64,'125-2'!U64,'125-2'!W64,'125-2'!Y64,'125-2'!AA64,'125-2'!AC64)</f>
        <v>18</v>
      </c>
      <c r="G64" s="23">
        <f>SUM(I64,K64,M64,O64,Q64,S64,V64,X64,Z64,AB64,AD64,AF64,AH64,'125-2'!G64,'125-2'!I64,'125-2'!K64,'125-2'!M64,'125-2'!O64,'125-2'!Q64,'125-2'!T64,'125-2'!V64,'125-2'!X64,'125-2'!Z64,'125-2'!AB64,'125-2'!AD64)</f>
        <v>22</v>
      </c>
      <c r="H64" s="38">
        <v>11</v>
      </c>
      <c r="I64" s="38">
        <v>9</v>
      </c>
      <c r="J64" s="38">
        <v>0</v>
      </c>
      <c r="K64" s="38">
        <v>0</v>
      </c>
      <c r="L64" s="38">
        <v>1</v>
      </c>
      <c r="M64" s="38">
        <v>1</v>
      </c>
      <c r="N64" s="38">
        <v>2</v>
      </c>
      <c r="O64" s="38">
        <v>2</v>
      </c>
      <c r="P64" s="38">
        <v>0</v>
      </c>
      <c r="Q64" s="38">
        <v>0</v>
      </c>
      <c r="R64" s="38">
        <v>0</v>
      </c>
      <c r="S64" s="39">
        <v>0</v>
      </c>
      <c r="T64" s="40"/>
      <c r="U64" s="41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1</v>
      </c>
      <c r="AD64" s="38">
        <v>3</v>
      </c>
      <c r="AE64" s="38">
        <v>2</v>
      </c>
      <c r="AF64" s="38">
        <v>7</v>
      </c>
      <c r="AG64" s="38">
        <v>0</v>
      </c>
      <c r="AH64" s="38">
        <v>0</v>
      </c>
      <c r="AI64" s="36"/>
      <c r="AJ64" s="25" t="s">
        <v>29</v>
      </c>
      <c r="AK64" s="25"/>
      <c r="AL64" s="101"/>
      <c r="AN64" s="27">
        <f>SUM(H64,J64,L64,N64,P64,R64,U64,W64,Y64,AA64,AC64,AE64,AG64,'125-2'!F64,'125-2'!H64,'125-2'!J64,'125-2'!L64,'125-2'!N64,'125-2'!P64,'125-2'!S64,'125-2'!U64,'125-2'!W64,'125-2'!Y64,'125-2'!AA64,'125-2'!AC64)-'125-1'!F64</f>
        <v>0</v>
      </c>
      <c r="AO64" s="27">
        <f>SUM(I64,K64,M64,O64,Q64,S64,V64,X64,Z64,AB64,AD64,AF64,AH64,'125-2'!G64,'125-2'!I64,'125-2'!K64,'125-2'!M64,'125-2'!O64,'125-2'!Q64,'125-2'!T64,'125-2'!V64,'125-2'!X64,'125-2'!Z64,'125-2'!AB64,'125-2'!AD64)-'125-1'!G64</f>
        <v>0</v>
      </c>
    </row>
    <row r="65" spans="2:41" s="42" customFormat="1" ht="10.5">
      <c r="B65" s="101"/>
      <c r="C65" s="26"/>
      <c r="D65" s="25" t="s">
        <v>30</v>
      </c>
      <c r="E65" s="18"/>
      <c r="F65" s="23">
        <f>SUM(H65,J65,L65,N65,P65,R65,U65,W65,Y65,AA65,AC65,AE65,AG65,'125-2'!F65,'125-2'!H65,'125-2'!J65,'125-2'!L65,'125-2'!N65,'125-2'!P65,'125-2'!S65,'125-2'!U65,'125-2'!W65,'125-2'!Y65,'125-2'!AA65,'125-2'!AC65)</f>
        <v>1</v>
      </c>
      <c r="G65" s="23">
        <f>SUM(I65,K65,M65,O65,Q65,S65,V65,X65,Z65,AB65,AD65,AF65,AH65,'125-2'!G65,'125-2'!I65,'125-2'!K65,'125-2'!M65,'125-2'!O65,'125-2'!Q65,'125-2'!T65,'125-2'!V65,'125-2'!X65,'125-2'!Z65,'125-2'!AB65,'125-2'!AD65)</f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9">
        <v>0</v>
      </c>
      <c r="T65" s="40"/>
      <c r="U65" s="41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6"/>
      <c r="AJ65" s="25" t="s">
        <v>30</v>
      </c>
      <c r="AK65" s="25"/>
      <c r="AL65" s="101"/>
      <c r="AN65" s="27">
        <f>SUM(H65,J65,L65,N65,P65,R65,U65,W65,Y65,AA65,AC65,AE65,AG65,'125-2'!F65,'125-2'!H65,'125-2'!J65,'125-2'!L65,'125-2'!N65,'125-2'!P65,'125-2'!S65,'125-2'!U65,'125-2'!W65,'125-2'!Y65,'125-2'!AA65,'125-2'!AC65)-'125-1'!F65</f>
        <v>0</v>
      </c>
      <c r="AO65" s="27">
        <f>SUM(I65,K65,M65,O65,Q65,S65,V65,X65,Z65,AB65,AD65,AF65,AH65,'125-2'!G65,'125-2'!I65,'125-2'!K65,'125-2'!M65,'125-2'!O65,'125-2'!Q65,'125-2'!T65,'125-2'!V65,'125-2'!X65,'125-2'!Z65,'125-2'!AB65,'125-2'!AD65)-'125-1'!G65</f>
        <v>0</v>
      </c>
    </row>
    <row r="66" spans="2:41" s="42" customFormat="1" ht="10.5">
      <c r="B66" s="101"/>
      <c r="C66" s="26"/>
      <c r="D66" s="25" t="s">
        <v>31</v>
      </c>
      <c r="E66" s="18"/>
      <c r="F66" s="23">
        <f>SUM(H66,J66,L66,N66,P66,R66,U66,W66,Y66,AA66,AC66,AE66,AG66,'125-2'!F66,'125-2'!H66,'125-2'!J66,'125-2'!L66,'125-2'!N66,'125-2'!P66,'125-2'!S66,'125-2'!U66,'125-2'!W66,'125-2'!Y66,'125-2'!AA66,'125-2'!AC66)</f>
        <v>9</v>
      </c>
      <c r="G66" s="23">
        <f>SUM(I66,K66,M66,O66,Q66,S66,V66,X66,Z66,AB66,AD66,AF66,AH66,'125-2'!G66,'125-2'!I66,'125-2'!K66,'125-2'!M66,'125-2'!O66,'125-2'!Q66,'125-2'!T66,'125-2'!V66,'125-2'!X66,'125-2'!Z66,'125-2'!AB66,'125-2'!AD66)</f>
        <v>10</v>
      </c>
      <c r="H66" s="38">
        <v>8</v>
      </c>
      <c r="I66" s="38">
        <v>9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9">
        <v>0</v>
      </c>
      <c r="T66" s="40"/>
      <c r="U66" s="41">
        <v>0</v>
      </c>
      <c r="V66" s="38">
        <v>0</v>
      </c>
      <c r="W66" s="38">
        <v>0</v>
      </c>
      <c r="X66" s="38">
        <v>0</v>
      </c>
      <c r="Y66" s="38">
        <v>1</v>
      </c>
      <c r="Z66" s="38">
        <v>1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6"/>
      <c r="AJ66" s="25" t="s">
        <v>31</v>
      </c>
      <c r="AK66" s="25"/>
      <c r="AL66" s="101"/>
      <c r="AN66" s="27">
        <f>SUM(H66,J66,L66,N66,P66,R66,U66,W66,Y66,AA66,AC66,AE66,AG66,'125-2'!F66,'125-2'!H66,'125-2'!J66,'125-2'!L66,'125-2'!N66,'125-2'!P66,'125-2'!S66,'125-2'!U66,'125-2'!W66,'125-2'!Y66,'125-2'!AA66,'125-2'!AC66)-'125-1'!F66</f>
        <v>0</v>
      </c>
      <c r="AO66" s="27">
        <f>SUM(I66,K66,M66,O66,Q66,S66,V66,X66,Z66,AB66,AD66,AF66,AH66,'125-2'!G66,'125-2'!I66,'125-2'!K66,'125-2'!M66,'125-2'!O66,'125-2'!Q66,'125-2'!T66,'125-2'!V66,'125-2'!X66,'125-2'!Z66,'125-2'!AB66,'125-2'!AD66)-'125-1'!G66</f>
        <v>0</v>
      </c>
    </row>
    <row r="67" spans="2:41" s="42" customFormat="1" ht="10.5">
      <c r="B67" s="101"/>
      <c r="C67" s="26"/>
      <c r="D67" s="25" t="s">
        <v>32</v>
      </c>
      <c r="E67" s="18"/>
      <c r="F67" s="23">
        <f>SUM(H67,J67,L67,N67,P67,R67,U67,W67,Y67,AA67,AC67,AE67,AG67,'125-2'!F67,'125-2'!H67,'125-2'!J67,'125-2'!L67,'125-2'!N67,'125-2'!P67,'125-2'!S67,'125-2'!U67,'125-2'!W67,'125-2'!Y67,'125-2'!AA67,'125-2'!AC67)</f>
        <v>22</v>
      </c>
      <c r="G67" s="23">
        <f>SUM(I67,K67,M67,O67,Q67,S67,V67,X67,Z67,AB67,AD67,AF67,AH67,'125-2'!G67,'125-2'!I67,'125-2'!K67,'125-2'!M67,'125-2'!O67,'125-2'!Q67,'125-2'!T67,'125-2'!V67,'125-2'!X67,'125-2'!Z67,'125-2'!AB67,'125-2'!AD67)</f>
        <v>18</v>
      </c>
      <c r="H67" s="38">
        <v>12</v>
      </c>
      <c r="I67" s="38">
        <v>11</v>
      </c>
      <c r="J67" s="38">
        <v>0</v>
      </c>
      <c r="K67" s="38">
        <v>0</v>
      </c>
      <c r="L67" s="38">
        <v>5</v>
      </c>
      <c r="M67" s="38">
        <v>4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9">
        <v>0</v>
      </c>
      <c r="T67" s="40"/>
      <c r="U67" s="41">
        <v>1</v>
      </c>
      <c r="V67" s="38">
        <v>1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6"/>
      <c r="AJ67" s="25" t="s">
        <v>32</v>
      </c>
      <c r="AK67" s="25"/>
      <c r="AL67" s="101"/>
      <c r="AN67" s="27">
        <f>SUM(H67,J67,L67,N67,P67,R67,U67,W67,Y67,AA67,AC67,AE67,AG67,'125-2'!F67,'125-2'!H67,'125-2'!J67,'125-2'!L67,'125-2'!N67,'125-2'!P67,'125-2'!S67,'125-2'!U67,'125-2'!W67,'125-2'!Y67,'125-2'!AA67,'125-2'!AC67)-'125-1'!F67</f>
        <v>0</v>
      </c>
      <c r="AO67" s="27">
        <f>SUM(I67,K67,M67,O67,Q67,S67,V67,X67,Z67,AB67,AD67,AF67,AH67,'125-2'!G67,'125-2'!I67,'125-2'!K67,'125-2'!M67,'125-2'!O67,'125-2'!Q67,'125-2'!T67,'125-2'!V67,'125-2'!X67,'125-2'!Z67,'125-2'!AB67,'125-2'!AD67)-'125-1'!G67</f>
        <v>0</v>
      </c>
    </row>
    <row r="68" spans="2:41" s="42" customFormat="1" ht="11.25" thickBot="1">
      <c r="B68" s="102"/>
      <c r="C68" s="5"/>
      <c r="D68" s="60" t="s">
        <v>52</v>
      </c>
      <c r="E68" s="61"/>
      <c r="F68" s="62">
        <f>SUM(H68,J68,L68,N68,P68,R68,U68,W68,Y68,AA68,AC68,AE68,AG68,'125-2'!F68,'125-2'!H68,'125-2'!J68,'125-2'!L68,'125-2'!N68,'125-2'!P68,'125-2'!S68,'125-2'!U68,'125-2'!W68,'125-2'!Y68,'125-2'!AA68,'125-2'!AC68)</f>
        <v>601</v>
      </c>
      <c r="G68" s="62">
        <f>SUM(I68,K68,M68,O68,Q68,S68,V68,X68,Z68,AB68,AD68,AF68,AH68,'125-2'!G68,'125-2'!I68,'125-2'!K68,'125-2'!M68,'125-2'!O68,'125-2'!Q68,'125-2'!T68,'125-2'!V68,'125-2'!X68,'125-2'!Z68,'125-2'!AB68,'125-2'!AD68)</f>
        <v>497</v>
      </c>
      <c r="H68" s="63">
        <f>H33-SUM(H34:H53)-H55-H57-H59-H61-H62-H63-H64-H65-H66-H67</f>
        <v>329</v>
      </c>
      <c r="I68" s="63">
        <f aca="true" t="shared" si="3" ref="I68:AF68">I33-SUM(I34:I53)-I55-I57-I59-I61-I62-I63-I64-I65-I66-I67</f>
        <v>292</v>
      </c>
      <c r="J68" s="63">
        <f t="shared" si="3"/>
        <v>96</v>
      </c>
      <c r="K68" s="63">
        <f t="shared" si="3"/>
        <v>69</v>
      </c>
      <c r="L68" s="63">
        <f t="shared" si="3"/>
        <v>66</v>
      </c>
      <c r="M68" s="63">
        <f t="shared" si="3"/>
        <v>62</v>
      </c>
      <c r="N68" s="63">
        <f t="shared" si="3"/>
        <v>3</v>
      </c>
      <c r="O68" s="63">
        <f t="shared" si="3"/>
        <v>3</v>
      </c>
      <c r="P68" s="63">
        <f t="shared" si="3"/>
        <v>1</v>
      </c>
      <c r="Q68" s="63">
        <f t="shared" si="3"/>
        <v>1</v>
      </c>
      <c r="R68" s="63">
        <f t="shared" si="3"/>
        <v>0</v>
      </c>
      <c r="S68" s="64">
        <f t="shared" si="3"/>
        <v>0</v>
      </c>
      <c r="T68" s="65"/>
      <c r="U68" s="66">
        <f t="shared" si="3"/>
        <v>8</v>
      </c>
      <c r="V68" s="63">
        <f t="shared" si="3"/>
        <v>5</v>
      </c>
      <c r="W68" s="63">
        <f t="shared" si="3"/>
        <v>4</v>
      </c>
      <c r="X68" s="63">
        <f t="shared" si="3"/>
        <v>1</v>
      </c>
      <c r="Y68" s="63">
        <f t="shared" si="3"/>
        <v>3</v>
      </c>
      <c r="Z68" s="63">
        <f t="shared" si="3"/>
        <v>3</v>
      </c>
      <c r="AA68" s="63">
        <f t="shared" si="3"/>
        <v>1</v>
      </c>
      <c r="AB68" s="63">
        <f t="shared" si="3"/>
        <v>1</v>
      </c>
      <c r="AC68" s="63">
        <f t="shared" si="3"/>
        <v>1</v>
      </c>
      <c r="AD68" s="63">
        <f t="shared" si="3"/>
        <v>1</v>
      </c>
      <c r="AE68" s="63">
        <f t="shared" si="3"/>
        <v>10</v>
      </c>
      <c r="AF68" s="63">
        <f t="shared" si="3"/>
        <v>7</v>
      </c>
      <c r="AG68" s="63">
        <f>AG33-SUM(AG34:AG53)-AG55-AG57-AG59-AG61-AG62-AG63-AG64-AG65-AG66-AG67</f>
        <v>0</v>
      </c>
      <c r="AH68" s="63">
        <f>AH33-SUM(AH34:AH53)-AH55-AH57-AH59-AH61-AH62-AH63-AH64-AH65-AH66-AH67</f>
        <v>0</v>
      </c>
      <c r="AI68" s="67"/>
      <c r="AJ68" s="60" t="s">
        <v>52</v>
      </c>
      <c r="AK68" s="60"/>
      <c r="AL68" s="102"/>
      <c r="AN68" s="27">
        <f>SUM(H68,J68,L68,N68,P68,R68,U68,W68,Y68,AA68,AC68,AE68,AG68,'125-2'!F68,'125-2'!H68,'125-2'!J68,'125-2'!L68,'125-2'!N68,'125-2'!P68,'125-2'!S68,'125-2'!U68,'125-2'!W68,'125-2'!Y68,'125-2'!AA68,'125-2'!AC68)-'125-1'!F68</f>
        <v>0</v>
      </c>
      <c r="AO68" s="27">
        <f>SUM(I68,K68,M68,O68,Q68,S68,V68,X68,Z68,AB68,AD68,AF68,AH68,'125-2'!G68,'125-2'!I68,'125-2'!K68,'125-2'!M68,'125-2'!O68,'125-2'!Q68,'125-2'!T68,'125-2'!V68,'125-2'!X68,'125-2'!Z68,'125-2'!AB68,'125-2'!AD68)-'125-1'!G68</f>
        <v>0</v>
      </c>
    </row>
    <row r="69" spans="2:38" s="42" customFormat="1" ht="10.5">
      <c r="B69" s="43" t="s">
        <v>94</v>
      </c>
      <c r="C69" s="43"/>
      <c r="D69" s="43"/>
      <c r="E69" s="53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40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68"/>
      <c r="AJ69" s="25"/>
      <c r="AK69" s="25"/>
      <c r="AL69" s="52"/>
    </row>
    <row r="70" spans="2:19" ht="10.5">
      <c r="B70" s="43" t="s">
        <v>95</v>
      </c>
      <c r="C70" s="43"/>
      <c r="D70" s="43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2:19" ht="11.25" customHeight="1">
      <c r="B71" s="16" t="s">
        <v>107</v>
      </c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</row>
    <row r="72" spans="6:7" ht="10.5">
      <c r="F72" s="71"/>
      <c r="G72" s="71"/>
    </row>
    <row r="73" spans="4:34" ht="10.5">
      <c r="D73" s="1" t="s">
        <v>99</v>
      </c>
      <c r="F73" s="71">
        <f>SUM(F8,F33)-F6</f>
        <v>0</v>
      </c>
      <c r="G73" s="71">
        <f aca="true" t="shared" si="4" ref="G73:S73">SUM(G8,G33)-G6</f>
        <v>0</v>
      </c>
      <c r="H73" s="71">
        <f t="shared" si="4"/>
        <v>0</v>
      </c>
      <c r="I73" s="71">
        <f t="shared" si="4"/>
        <v>0</v>
      </c>
      <c r="J73" s="71">
        <f t="shared" si="4"/>
        <v>0</v>
      </c>
      <c r="K73" s="71">
        <f t="shared" si="4"/>
        <v>0</v>
      </c>
      <c r="L73" s="71">
        <f t="shared" si="4"/>
        <v>0</v>
      </c>
      <c r="M73" s="71">
        <f t="shared" si="4"/>
        <v>0</v>
      </c>
      <c r="N73" s="71">
        <f t="shared" si="4"/>
        <v>0</v>
      </c>
      <c r="O73" s="71">
        <f t="shared" si="4"/>
        <v>0</v>
      </c>
      <c r="P73" s="71">
        <f t="shared" si="4"/>
        <v>0</v>
      </c>
      <c r="Q73" s="71">
        <f t="shared" si="4"/>
        <v>0</v>
      </c>
      <c r="R73" s="71">
        <f t="shared" si="4"/>
        <v>0</v>
      </c>
      <c r="S73" s="71">
        <f t="shared" si="4"/>
        <v>0</v>
      </c>
      <c r="U73" s="71">
        <f>SUM(U8,U33)-U6</f>
        <v>0</v>
      </c>
      <c r="V73" s="71">
        <f aca="true" t="shared" si="5" ref="V73:AH73">SUM(V8,V33)-V6</f>
        <v>0</v>
      </c>
      <c r="W73" s="71">
        <f t="shared" si="5"/>
        <v>0</v>
      </c>
      <c r="X73" s="71">
        <f t="shared" si="5"/>
        <v>0</v>
      </c>
      <c r="Y73" s="71">
        <f t="shared" si="5"/>
        <v>0</v>
      </c>
      <c r="Z73" s="71">
        <f t="shared" si="5"/>
        <v>0</v>
      </c>
      <c r="AA73" s="71">
        <f t="shared" si="5"/>
        <v>0</v>
      </c>
      <c r="AB73" s="71">
        <f t="shared" si="5"/>
        <v>0</v>
      </c>
      <c r="AC73" s="71">
        <f t="shared" si="5"/>
        <v>0</v>
      </c>
      <c r="AD73" s="71">
        <f t="shared" si="5"/>
        <v>0</v>
      </c>
      <c r="AE73" s="71">
        <f t="shared" si="5"/>
        <v>0</v>
      </c>
      <c r="AF73" s="71">
        <f t="shared" si="5"/>
        <v>0</v>
      </c>
      <c r="AG73" s="71">
        <f t="shared" si="5"/>
        <v>0</v>
      </c>
      <c r="AH73" s="71">
        <f t="shared" si="5"/>
        <v>0</v>
      </c>
    </row>
    <row r="74" spans="4:34" ht="10.5">
      <c r="D74" s="1" t="s">
        <v>100</v>
      </c>
      <c r="F74" s="71">
        <f>SUM(F9:F31)-F8</f>
        <v>0</v>
      </c>
      <c r="G74" s="71">
        <f aca="true" t="shared" si="6" ref="G74:S74">SUM(G9:G31)-G8</f>
        <v>0</v>
      </c>
      <c r="H74" s="71">
        <f t="shared" si="6"/>
        <v>0</v>
      </c>
      <c r="I74" s="71">
        <f t="shared" si="6"/>
        <v>0</v>
      </c>
      <c r="J74" s="71">
        <f t="shared" si="6"/>
        <v>0</v>
      </c>
      <c r="K74" s="71">
        <f t="shared" si="6"/>
        <v>0</v>
      </c>
      <c r="L74" s="71">
        <f t="shared" si="6"/>
        <v>0</v>
      </c>
      <c r="M74" s="71">
        <f t="shared" si="6"/>
        <v>0</v>
      </c>
      <c r="N74" s="71">
        <f t="shared" si="6"/>
        <v>0</v>
      </c>
      <c r="O74" s="71">
        <f t="shared" si="6"/>
        <v>0</v>
      </c>
      <c r="P74" s="71">
        <f t="shared" si="6"/>
        <v>0</v>
      </c>
      <c r="Q74" s="71">
        <f t="shared" si="6"/>
        <v>0</v>
      </c>
      <c r="R74" s="71">
        <f t="shared" si="6"/>
        <v>0</v>
      </c>
      <c r="S74" s="71">
        <f t="shared" si="6"/>
        <v>0</v>
      </c>
      <c r="U74" s="71">
        <f>SUM(U9:U31)-U8</f>
        <v>0</v>
      </c>
      <c r="V74" s="71">
        <f aca="true" t="shared" si="7" ref="V74:AH74">SUM(V9:V31)-V8</f>
        <v>0</v>
      </c>
      <c r="W74" s="71">
        <f t="shared" si="7"/>
        <v>0</v>
      </c>
      <c r="X74" s="71">
        <f t="shared" si="7"/>
        <v>0</v>
      </c>
      <c r="Y74" s="71">
        <f t="shared" si="7"/>
        <v>0</v>
      </c>
      <c r="Z74" s="71">
        <f t="shared" si="7"/>
        <v>0</v>
      </c>
      <c r="AA74" s="71">
        <f t="shared" si="7"/>
        <v>0</v>
      </c>
      <c r="AB74" s="71">
        <f t="shared" si="7"/>
        <v>0</v>
      </c>
      <c r="AC74" s="71">
        <f t="shared" si="7"/>
        <v>0</v>
      </c>
      <c r="AD74" s="71">
        <f t="shared" si="7"/>
        <v>0</v>
      </c>
      <c r="AE74" s="71">
        <f t="shared" si="7"/>
        <v>0</v>
      </c>
      <c r="AF74" s="71">
        <f t="shared" si="7"/>
        <v>0</v>
      </c>
      <c r="AG74" s="71">
        <f t="shared" si="7"/>
        <v>0</v>
      </c>
      <c r="AH74" s="71">
        <f t="shared" si="7"/>
        <v>0</v>
      </c>
    </row>
    <row r="75" spans="4:34" ht="10.5">
      <c r="D75" s="1" t="s">
        <v>101</v>
      </c>
      <c r="F75" s="71">
        <f>SUM(F34:F68)-F33</f>
        <v>0</v>
      </c>
      <c r="G75" s="71">
        <f>SUM(G34:G68)-G33-G54-G56-G58-G60</f>
        <v>0</v>
      </c>
      <c r="H75" s="71">
        <f aca="true" t="shared" si="8" ref="H75:S75">SUM(H34:H68)-H33-H54-H56-H58-H60</f>
        <v>0</v>
      </c>
      <c r="I75" s="71">
        <f t="shared" si="8"/>
        <v>0</v>
      </c>
      <c r="J75" s="71">
        <f t="shared" si="8"/>
        <v>0</v>
      </c>
      <c r="K75" s="71">
        <f t="shared" si="8"/>
        <v>0</v>
      </c>
      <c r="L75" s="71">
        <f t="shared" si="8"/>
        <v>0</v>
      </c>
      <c r="M75" s="71">
        <f t="shared" si="8"/>
        <v>0</v>
      </c>
      <c r="N75" s="71">
        <f t="shared" si="8"/>
        <v>0</v>
      </c>
      <c r="O75" s="71">
        <f t="shared" si="8"/>
        <v>0</v>
      </c>
      <c r="P75" s="71">
        <f t="shared" si="8"/>
        <v>0</v>
      </c>
      <c r="Q75" s="71">
        <f t="shared" si="8"/>
        <v>0</v>
      </c>
      <c r="R75" s="71">
        <f t="shared" si="8"/>
        <v>0</v>
      </c>
      <c r="S75" s="71">
        <f t="shared" si="8"/>
        <v>0</v>
      </c>
      <c r="U75" s="71">
        <f>SUM(U34:U68)-U33</f>
        <v>0</v>
      </c>
      <c r="V75" s="71">
        <f>SUM(V34:V68)-V33-V54-V56-V58-V60</f>
        <v>0</v>
      </c>
      <c r="W75" s="71">
        <f aca="true" t="shared" si="9" ref="W75:AH75">SUM(W34:W68)-W33-W54-W56-W58-W60</f>
        <v>0</v>
      </c>
      <c r="X75" s="71">
        <f t="shared" si="9"/>
        <v>0</v>
      </c>
      <c r="Y75" s="71">
        <f t="shared" si="9"/>
        <v>0</v>
      </c>
      <c r="Z75" s="71">
        <f t="shared" si="9"/>
        <v>0</v>
      </c>
      <c r="AA75" s="71">
        <f t="shared" si="9"/>
        <v>0</v>
      </c>
      <c r="AB75" s="71">
        <f t="shared" si="9"/>
        <v>0</v>
      </c>
      <c r="AC75" s="71">
        <f t="shared" si="9"/>
        <v>0</v>
      </c>
      <c r="AD75" s="71">
        <f t="shared" si="9"/>
        <v>0</v>
      </c>
      <c r="AE75" s="71">
        <f t="shared" si="9"/>
        <v>0</v>
      </c>
      <c r="AF75" s="71">
        <f t="shared" si="9"/>
        <v>0</v>
      </c>
      <c r="AG75" s="71">
        <f t="shared" si="9"/>
        <v>0</v>
      </c>
      <c r="AH75" s="71">
        <f t="shared" si="9"/>
        <v>0</v>
      </c>
    </row>
  </sheetData>
  <sheetProtection/>
  <mergeCells count="34">
    <mergeCell ref="D59:D60"/>
    <mergeCell ref="F55:F56"/>
    <mergeCell ref="F57:F58"/>
    <mergeCell ref="F59:F60"/>
    <mergeCell ref="B4:E5"/>
    <mergeCell ref="B8:B31"/>
    <mergeCell ref="B33:B68"/>
    <mergeCell ref="F4:G4"/>
    <mergeCell ref="D53:D54"/>
    <mergeCell ref="D55:D56"/>
    <mergeCell ref="D57:D58"/>
    <mergeCell ref="F2:R2"/>
    <mergeCell ref="V2:AH2"/>
    <mergeCell ref="L4:M4"/>
    <mergeCell ref="N4:O4"/>
    <mergeCell ref="P4:Q4"/>
    <mergeCell ref="F53:F54"/>
    <mergeCell ref="H4:I4"/>
    <mergeCell ref="J4:K4"/>
    <mergeCell ref="R4:S4"/>
    <mergeCell ref="U4:V4"/>
    <mergeCell ref="W4:X4"/>
    <mergeCell ref="Y4:Z4"/>
    <mergeCell ref="AA4:AB4"/>
    <mergeCell ref="AC4:AD4"/>
    <mergeCell ref="AE4:AF4"/>
    <mergeCell ref="AG4:AH4"/>
    <mergeCell ref="AJ53:AJ54"/>
    <mergeCell ref="AJ55:AJ56"/>
    <mergeCell ref="AJ57:AJ58"/>
    <mergeCell ref="AJ59:AJ60"/>
    <mergeCell ref="AI4:AL5"/>
    <mergeCell ref="AL8:AL31"/>
    <mergeCell ref="AL33:AL6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H75"/>
  <sheetViews>
    <sheetView view="pageBreakPreview" zoomScaleSheetLayoutView="100" zoomScalePageLayoutView="0" workbookViewId="0" topLeftCell="A1">
      <pane xSplit="5" ySplit="5" topLeftCell="F6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ColWidth="9.375" defaultRowHeight="12"/>
  <cols>
    <col min="1" max="2" width="2.875" style="1" customWidth="1"/>
    <col min="3" max="3" width="1.875" style="1" customWidth="1"/>
    <col min="4" max="4" width="26.00390625" style="1" bestFit="1" customWidth="1"/>
    <col min="5" max="5" width="1.00390625" style="1" customWidth="1"/>
    <col min="6" max="17" width="7.00390625" style="1" customWidth="1"/>
    <col min="18" max="18" width="5.375" style="1" customWidth="1"/>
    <col min="19" max="30" width="7.00390625" style="1" customWidth="1"/>
    <col min="31" max="31" width="1.00390625" style="1" customWidth="1"/>
    <col min="32" max="32" width="26.00390625" style="1" bestFit="1" customWidth="1"/>
    <col min="33" max="33" width="1.875" style="1" customWidth="1"/>
    <col min="34" max="34" width="2.875" style="1" customWidth="1"/>
    <col min="35" max="16384" width="9.375" style="1" customWidth="1"/>
  </cols>
  <sheetData>
    <row r="1" spans="2:19" ht="10.5">
      <c r="B1" s="1" t="s">
        <v>92</v>
      </c>
      <c r="S1" s="1" t="s">
        <v>93</v>
      </c>
    </row>
    <row r="2" spans="4:34" s="3" customFormat="1" ht="14.25">
      <c r="D2" s="4"/>
      <c r="E2" s="4"/>
      <c r="F2" s="107" t="s">
        <v>104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4"/>
      <c r="T2" s="107" t="s">
        <v>62</v>
      </c>
      <c r="U2" s="108"/>
      <c r="V2" s="108"/>
      <c r="W2" s="108"/>
      <c r="X2" s="108"/>
      <c r="Y2" s="108"/>
      <c r="Z2" s="108"/>
      <c r="AA2" s="108"/>
      <c r="AB2" s="108"/>
      <c r="AC2" s="4"/>
      <c r="AD2" s="4"/>
      <c r="AE2" s="4"/>
      <c r="AF2" s="4"/>
      <c r="AG2" s="4"/>
      <c r="AH2" s="4"/>
    </row>
    <row r="3" spans="2:34" s="16" customFormat="1" ht="11.2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6"/>
      <c r="Q3" s="26"/>
      <c r="R3" s="26"/>
      <c r="S3" s="26"/>
      <c r="T3" s="2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2:34" s="16" customFormat="1" ht="33.75" customHeight="1">
      <c r="B4" s="113" t="s">
        <v>85</v>
      </c>
      <c r="C4" s="114"/>
      <c r="D4" s="114"/>
      <c r="E4" s="115"/>
      <c r="F4" s="123" t="s">
        <v>61</v>
      </c>
      <c r="G4" s="124"/>
      <c r="H4" s="118" t="s">
        <v>98</v>
      </c>
      <c r="I4" s="119"/>
      <c r="J4" s="118" t="s">
        <v>59</v>
      </c>
      <c r="K4" s="119"/>
      <c r="L4" s="118" t="s">
        <v>58</v>
      </c>
      <c r="M4" s="119"/>
      <c r="N4" s="120" t="s">
        <v>60</v>
      </c>
      <c r="O4" s="121"/>
      <c r="P4" s="122"/>
      <c r="Q4" s="122"/>
      <c r="R4" s="26"/>
      <c r="S4" s="121" t="s">
        <v>105</v>
      </c>
      <c r="T4" s="119"/>
      <c r="U4" s="118" t="s">
        <v>106</v>
      </c>
      <c r="V4" s="119"/>
      <c r="W4" s="123" t="s">
        <v>63</v>
      </c>
      <c r="X4" s="124"/>
      <c r="Y4" s="125" t="s">
        <v>108</v>
      </c>
      <c r="Z4" s="124"/>
      <c r="AA4" s="125" t="s">
        <v>64</v>
      </c>
      <c r="AB4" s="124"/>
      <c r="AC4" s="126" t="s">
        <v>75</v>
      </c>
      <c r="AD4" s="124"/>
      <c r="AE4" s="94" t="s">
        <v>86</v>
      </c>
      <c r="AF4" s="95"/>
      <c r="AG4" s="95"/>
      <c r="AH4" s="95"/>
    </row>
    <row r="5" spans="2:34" s="16" customFormat="1" ht="10.5">
      <c r="B5" s="116"/>
      <c r="C5" s="116"/>
      <c r="D5" s="116"/>
      <c r="E5" s="117"/>
      <c r="F5" s="72" t="s">
        <v>38</v>
      </c>
      <c r="G5" s="72" t="s">
        <v>39</v>
      </c>
      <c r="H5" s="72" t="s">
        <v>38</v>
      </c>
      <c r="I5" s="72" t="s">
        <v>39</v>
      </c>
      <c r="J5" s="72" t="s">
        <v>38</v>
      </c>
      <c r="K5" s="72" t="s">
        <v>39</v>
      </c>
      <c r="L5" s="72" t="s">
        <v>38</v>
      </c>
      <c r="M5" s="72" t="s">
        <v>39</v>
      </c>
      <c r="N5" s="72" t="s">
        <v>38</v>
      </c>
      <c r="O5" s="73" t="s">
        <v>39</v>
      </c>
      <c r="P5" s="74"/>
      <c r="Q5" s="74"/>
      <c r="R5" s="74"/>
      <c r="S5" s="74"/>
      <c r="T5" s="75"/>
      <c r="U5" s="76" t="s">
        <v>38</v>
      </c>
      <c r="V5" s="73" t="s">
        <v>39</v>
      </c>
      <c r="W5" s="73" t="s">
        <v>38</v>
      </c>
      <c r="X5" s="73" t="s">
        <v>39</v>
      </c>
      <c r="Y5" s="73" t="s">
        <v>38</v>
      </c>
      <c r="Z5" s="73" t="s">
        <v>39</v>
      </c>
      <c r="AA5" s="73" t="s">
        <v>38</v>
      </c>
      <c r="AB5" s="73" t="s">
        <v>39</v>
      </c>
      <c r="AC5" s="73" t="s">
        <v>38</v>
      </c>
      <c r="AD5" s="72" t="s">
        <v>39</v>
      </c>
      <c r="AE5" s="96"/>
      <c r="AF5" s="97"/>
      <c r="AG5" s="97"/>
      <c r="AH5" s="97"/>
    </row>
    <row r="6" spans="4:34" s="16" customFormat="1" ht="12" customHeight="1">
      <c r="D6" s="17" t="s">
        <v>33</v>
      </c>
      <c r="E6" s="18"/>
      <c r="F6" s="19">
        <f aca="true" t="shared" si="0" ref="F6:AD6">F8+F33</f>
        <v>287</v>
      </c>
      <c r="G6" s="19">
        <f t="shared" si="0"/>
        <v>194</v>
      </c>
      <c r="H6" s="19">
        <f t="shared" si="0"/>
        <v>96</v>
      </c>
      <c r="I6" s="19">
        <f t="shared" si="0"/>
        <v>81</v>
      </c>
      <c r="J6" s="19">
        <f t="shared" si="0"/>
        <v>301</v>
      </c>
      <c r="K6" s="19">
        <f t="shared" si="0"/>
        <v>153</v>
      </c>
      <c r="L6" s="19">
        <f t="shared" si="0"/>
        <v>32</v>
      </c>
      <c r="M6" s="19">
        <f t="shared" si="0"/>
        <v>23</v>
      </c>
      <c r="N6" s="19">
        <f>N8+N33</f>
        <v>759</v>
      </c>
      <c r="O6" s="20">
        <f t="shared" si="0"/>
        <v>532</v>
      </c>
      <c r="P6" s="21"/>
      <c r="Q6" s="21"/>
      <c r="R6" s="77"/>
      <c r="S6" s="22">
        <f t="shared" si="0"/>
        <v>547</v>
      </c>
      <c r="T6" s="22">
        <f t="shared" si="0"/>
        <v>245</v>
      </c>
      <c r="U6" s="22">
        <f t="shared" si="0"/>
        <v>1528</v>
      </c>
      <c r="V6" s="19">
        <f t="shared" si="0"/>
        <v>784</v>
      </c>
      <c r="W6" s="19">
        <f t="shared" si="0"/>
        <v>68</v>
      </c>
      <c r="X6" s="19">
        <f t="shared" si="0"/>
        <v>62</v>
      </c>
      <c r="Y6" s="19">
        <f t="shared" si="0"/>
        <v>222</v>
      </c>
      <c r="Z6" s="19">
        <f t="shared" si="0"/>
        <v>156</v>
      </c>
      <c r="AA6" s="19">
        <f t="shared" si="0"/>
        <v>486</v>
      </c>
      <c r="AB6" s="19">
        <f t="shared" si="0"/>
        <v>154</v>
      </c>
      <c r="AC6" s="19">
        <f t="shared" si="0"/>
        <v>770</v>
      </c>
      <c r="AD6" s="19">
        <f t="shared" si="0"/>
        <v>632</v>
      </c>
      <c r="AE6" s="24"/>
      <c r="AF6" s="25" t="s">
        <v>33</v>
      </c>
      <c r="AG6" s="25"/>
      <c r="AH6" s="26"/>
    </row>
    <row r="7" spans="4:34" s="16" customFormat="1" ht="12" customHeight="1">
      <c r="D7" s="17"/>
      <c r="E7" s="18"/>
      <c r="F7" s="23"/>
      <c r="G7" s="23"/>
      <c r="H7" s="23"/>
      <c r="I7" s="23"/>
      <c r="J7" s="23"/>
      <c r="K7" s="23"/>
      <c r="L7" s="23"/>
      <c r="M7" s="23"/>
      <c r="N7" s="23"/>
      <c r="O7" s="78"/>
      <c r="P7" s="21"/>
      <c r="Q7" s="21"/>
      <c r="R7" s="77"/>
      <c r="S7" s="21"/>
      <c r="T7" s="23"/>
      <c r="U7" s="79"/>
      <c r="V7" s="23"/>
      <c r="W7" s="23"/>
      <c r="X7" s="23"/>
      <c r="Y7" s="23"/>
      <c r="Z7" s="23"/>
      <c r="AA7" s="23"/>
      <c r="AB7" s="23"/>
      <c r="AC7" s="23"/>
      <c r="AD7" s="23"/>
      <c r="AE7" s="24"/>
      <c r="AF7" s="25"/>
      <c r="AG7" s="25"/>
      <c r="AH7" s="26"/>
    </row>
    <row r="8" spans="2:34" s="16" customFormat="1" ht="12" customHeight="1">
      <c r="B8" s="98" t="s">
        <v>96</v>
      </c>
      <c r="D8" s="17" t="s">
        <v>6</v>
      </c>
      <c r="E8" s="18"/>
      <c r="F8" s="32">
        <v>185</v>
      </c>
      <c r="G8" s="32">
        <v>113</v>
      </c>
      <c r="H8" s="32">
        <v>44</v>
      </c>
      <c r="I8" s="32">
        <v>51</v>
      </c>
      <c r="J8" s="32">
        <v>170</v>
      </c>
      <c r="K8" s="32">
        <v>62</v>
      </c>
      <c r="L8" s="32">
        <v>12</v>
      </c>
      <c r="M8" s="32">
        <v>11</v>
      </c>
      <c r="N8" s="32">
        <v>530</v>
      </c>
      <c r="O8" s="33">
        <v>365</v>
      </c>
      <c r="P8" s="80"/>
      <c r="Q8" s="80"/>
      <c r="R8" s="68"/>
      <c r="S8" s="35">
        <v>272</v>
      </c>
      <c r="T8" s="32">
        <v>71</v>
      </c>
      <c r="U8" s="32">
        <v>1089</v>
      </c>
      <c r="V8" s="32">
        <v>479</v>
      </c>
      <c r="W8" s="32">
        <v>43</v>
      </c>
      <c r="X8" s="32">
        <v>41</v>
      </c>
      <c r="Y8" s="32">
        <v>129</v>
      </c>
      <c r="Z8" s="32">
        <v>96</v>
      </c>
      <c r="AA8" s="32">
        <v>386</v>
      </c>
      <c r="AB8" s="32">
        <v>84</v>
      </c>
      <c r="AC8" s="32">
        <v>563</v>
      </c>
      <c r="AD8" s="32">
        <v>384</v>
      </c>
      <c r="AE8" s="36"/>
      <c r="AF8" s="25" t="s">
        <v>6</v>
      </c>
      <c r="AG8" s="25"/>
      <c r="AH8" s="98" t="s">
        <v>96</v>
      </c>
    </row>
    <row r="9" spans="2:34" s="16" customFormat="1" ht="12" customHeight="1">
      <c r="B9" s="99"/>
      <c r="D9" s="25" t="s">
        <v>54</v>
      </c>
      <c r="E9" s="18"/>
      <c r="F9" s="81">
        <v>2</v>
      </c>
      <c r="G9" s="81">
        <v>3</v>
      </c>
      <c r="H9" s="81">
        <v>0</v>
      </c>
      <c r="I9" s="81">
        <v>0</v>
      </c>
      <c r="J9" s="81">
        <v>1</v>
      </c>
      <c r="K9" s="81">
        <v>1</v>
      </c>
      <c r="L9" s="81">
        <v>0</v>
      </c>
      <c r="M9" s="81">
        <v>0</v>
      </c>
      <c r="N9" s="81">
        <v>3</v>
      </c>
      <c r="O9" s="44">
        <v>3</v>
      </c>
      <c r="P9" s="82"/>
      <c r="Q9" s="82"/>
      <c r="R9" s="68"/>
      <c r="S9" s="83">
        <v>1</v>
      </c>
      <c r="T9" s="81">
        <v>0</v>
      </c>
      <c r="U9" s="81">
        <v>6</v>
      </c>
      <c r="V9" s="81">
        <v>10</v>
      </c>
      <c r="W9" s="81">
        <v>0</v>
      </c>
      <c r="X9" s="81">
        <v>0</v>
      </c>
      <c r="Y9" s="81">
        <v>1</v>
      </c>
      <c r="Z9" s="81">
        <v>1</v>
      </c>
      <c r="AA9" s="81">
        <v>0</v>
      </c>
      <c r="AB9" s="81">
        <v>0</v>
      </c>
      <c r="AC9" s="81">
        <v>0</v>
      </c>
      <c r="AD9" s="81">
        <v>2</v>
      </c>
      <c r="AE9" s="36"/>
      <c r="AF9" s="25" t="s">
        <v>54</v>
      </c>
      <c r="AG9" s="25"/>
      <c r="AH9" s="99"/>
    </row>
    <row r="10" spans="2:34" s="16" customFormat="1" ht="12" customHeight="1">
      <c r="B10" s="99"/>
      <c r="D10" s="25" t="s">
        <v>55</v>
      </c>
      <c r="E10" s="18"/>
      <c r="F10" s="81">
        <v>2</v>
      </c>
      <c r="G10" s="81">
        <v>2</v>
      </c>
      <c r="H10" s="81">
        <v>0</v>
      </c>
      <c r="I10" s="81">
        <v>0</v>
      </c>
      <c r="J10" s="81">
        <v>1</v>
      </c>
      <c r="K10" s="81">
        <v>1</v>
      </c>
      <c r="L10" s="81">
        <v>0</v>
      </c>
      <c r="M10" s="81">
        <v>0</v>
      </c>
      <c r="N10" s="81">
        <v>7</v>
      </c>
      <c r="O10" s="44">
        <v>5</v>
      </c>
      <c r="P10" s="82"/>
      <c r="Q10" s="82"/>
      <c r="R10" s="68"/>
      <c r="S10" s="83">
        <v>4</v>
      </c>
      <c r="T10" s="81">
        <v>4</v>
      </c>
      <c r="U10" s="81">
        <v>17</v>
      </c>
      <c r="V10" s="81">
        <v>18</v>
      </c>
      <c r="W10" s="81">
        <v>1</v>
      </c>
      <c r="X10" s="81">
        <v>1</v>
      </c>
      <c r="Y10" s="81">
        <v>2</v>
      </c>
      <c r="Z10" s="81">
        <v>2</v>
      </c>
      <c r="AA10" s="81">
        <v>2</v>
      </c>
      <c r="AB10" s="81">
        <v>2</v>
      </c>
      <c r="AC10" s="81">
        <v>6</v>
      </c>
      <c r="AD10" s="81">
        <v>6</v>
      </c>
      <c r="AE10" s="36"/>
      <c r="AF10" s="25" t="s">
        <v>55</v>
      </c>
      <c r="AG10" s="25"/>
      <c r="AH10" s="99"/>
    </row>
    <row r="11" spans="2:34" s="16" customFormat="1" ht="12" customHeight="1">
      <c r="B11" s="99"/>
      <c r="C11" s="43"/>
      <c r="D11" s="25" t="s">
        <v>40</v>
      </c>
      <c r="E11" s="18"/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1</v>
      </c>
      <c r="O11" s="44">
        <v>1</v>
      </c>
      <c r="P11" s="82"/>
      <c r="Q11" s="82"/>
      <c r="R11" s="68"/>
      <c r="S11" s="83">
        <v>0</v>
      </c>
      <c r="T11" s="81">
        <v>0</v>
      </c>
      <c r="U11" s="81">
        <v>2</v>
      </c>
      <c r="V11" s="81">
        <v>1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3</v>
      </c>
      <c r="AD11" s="81">
        <v>0</v>
      </c>
      <c r="AE11" s="36"/>
      <c r="AF11" s="25" t="s">
        <v>40</v>
      </c>
      <c r="AG11" s="25"/>
      <c r="AH11" s="99"/>
    </row>
    <row r="12" spans="2:34" s="16" customFormat="1" ht="12" customHeight="1">
      <c r="B12" s="99"/>
      <c r="D12" s="25" t="s">
        <v>56</v>
      </c>
      <c r="E12" s="18"/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44">
        <v>0</v>
      </c>
      <c r="P12" s="82"/>
      <c r="Q12" s="82"/>
      <c r="R12" s="68"/>
      <c r="S12" s="83">
        <v>0</v>
      </c>
      <c r="T12" s="81">
        <v>0</v>
      </c>
      <c r="U12" s="81">
        <v>4</v>
      </c>
      <c r="V12" s="81">
        <v>3</v>
      </c>
      <c r="W12" s="81">
        <v>0</v>
      </c>
      <c r="X12" s="81">
        <v>0</v>
      </c>
      <c r="Y12" s="81">
        <v>0</v>
      </c>
      <c r="Z12" s="81">
        <v>0</v>
      </c>
      <c r="AA12" s="81">
        <v>1</v>
      </c>
      <c r="AB12" s="81">
        <v>3</v>
      </c>
      <c r="AC12" s="81">
        <v>0</v>
      </c>
      <c r="AD12" s="81">
        <v>0</v>
      </c>
      <c r="AE12" s="36"/>
      <c r="AF12" s="25" t="s">
        <v>56</v>
      </c>
      <c r="AG12" s="25"/>
      <c r="AH12" s="99"/>
    </row>
    <row r="13" spans="2:34" s="16" customFormat="1" ht="12" customHeight="1">
      <c r="B13" s="99"/>
      <c r="D13" s="25" t="s">
        <v>41</v>
      </c>
      <c r="E13" s="18"/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44">
        <v>0</v>
      </c>
      <c r="P13" s="82"/>
      <c r="Q13" s="82"/>
      <c r="R13" s="68"/>
      <c r="S13" s="83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1</v>
      </c>
      <c r="AB13" s="81">
        <v>3</v>
      </c>
      <c r="AC13" s="81">
        <v>0</v>
      </c>
      <c r="AD13" s="81">
        <v>0</v>
      </c>
      <c r="AE13" s="36"/>
      <c r="AF13" s="25" t="s">
        <v>41</v>
      </c>
      <c r="AG13" s="25"/>
      <c r="AH13" s="99"/>
    </row>
    <row r="14" spans="2:34" s="16" customFormat="1" ht="12" customHeight="1">
      <c r="B14" s="99"/>
      <c r="D14" s="25" t="s">
        <v>42</v>
      </c>
      <c r="E14" s="18"/>
      <c r="F14" s="81">
        <v>7</v>
      </c>
      <c r="G14" s="81">
        <v>8</v>
      </c>
      <c r="H14" s="81">
        <v>2</v>
      </c>
      <c r="I14" s="81">
        <v>2</v>
      </c>
      <c r="J14" s="81">
        <v>5</v>
      </c>
      <c r="K14" s="81">
        <v>3</v>
      </c>
      <c r="L14" s="81">
        <v>0</v>
      </c>
      <c r="M14" s="81">
        <v>0</v>
      </c>
      <c r="N14" s="81">
        <v>36</v>
      </c>
      <c r="O14" s="44">
        <v>35</v>
      </c>
      <c r="P14" s="82"/>
      <c r="Q14" s="82"/>
      <c r="R14" s="68"/>
      <c r="S14" s="83">
        <v>2</v>
      </c>
      <c r="T14" s="81">
        <v>5</v>
      </c>
      <c r="U14" s="81">
        <v>35</v>
      </c>
      <c r="V14" s="81">
        <v>37</v>
      </c>
      <c r="W14" s="81">
        <v>4</v>
      </c>
      <c r="X14" s="81">
        <v>5</v>
      </c>
      <c r="Y14" s="81">
        <v>4</v>
      </c>
      <c r="Z14" s="81">
        <v>5</v>
      </c>
      <c r="AA14" s="81">
        <v>4</v>
      </c>
      <c r="AB14" s="81">
        <v>4</v>
      </c>
      <c r="AC14" s="81">
        <v>24</v>
      </c>
      <c r="AD14" s="81">
        <v>27</v>
      </c>
      <c r="AE14" s="36"/>
      <c r="AF14" s="25" t="s">
        <v>42</v>
      </c>
      <c r="AG14" s="25"/>
      <c r="AH14" s="99"/>
    </row>
    <row r="15" spans="2:34" s="16" customFormat="1" ht="12" customHeight="1">
      <c r="B15" s="99"/>
      <c r="D15" s="25" t="s">
        <v>43</v>
      </c>
      <c r="E15" s="18"/>
      <c r="F15" s="81">
        <v>21</v>
      </c>
      <c r="G15" s="81">
        <v>27</v>
      </c>
      <c r="H15" s="81">
        <v>15</v>
      </c>
      <c r="I15" s="81">
        <v>19</v>
      </c>
      <c r="J15" s="81">
        <v>10</v>
      </c>
      <c r="K15" s="81">
        <v>15</v>
      </c>
      <c r="L15" s="81">
        <v>4</v>
      </c>
      <c r="M15" s="81">
        <v>4</v>
      </c>
      <c r="N15" s="81">
        <v>46</v>
      </c>
      <c r="O15" s="44">
        <v>57</v>
      </c>
      <c r="P15" s="82"/>
      <c r="Q15" s="82"/>
      <c r="R15" s="68"/>
      <c r="S15" s="83">
        <v>14</v>
      </c>
      <c r="T15" s="81">
        <v>13</v>
      </c>
      <c r="U15" s="81">
        <v>79</v>
      </c>
      <c r="V15" s="81">
        <v>91</v>
      </c>
      <c r="W15" s="81">
        <v>8</v>
      </c>
      <c r="X15" s="81">
        <v>8</v>
      </c>
      <c r="Y15" s="81">
        <v>12</v>
      </c>
      <c r="Z15" s="81">
        <v>10</v>
      </c>
      <c r="AA15" s="81">
        <v>7</v>
      </c>
      <c r="AB15" s="81">
        <v>5</v>
      </c>
      <c r="AC15" s="81">
        <v>44</v>
      </c>
      <c r="AD15" s="81">
        <v>71</v>
      </c>
      <c r="AE15" s="36"/>
      <c r="AF15" s="25" t="s">
        <v>43</v>
      </c>
      <c r="AG15" s="25"/>
      <c r="AH15" s="99"/>
    </row>
    <row r="16" spans="2:34" s="16" customFormat="1" ht="12" customHeight="1">
      <c r="B16" s="99"/>
      <c r="D16" s="25" t="s">
        <v>44</v>
      </c>
      <c r="E16" s="18"/>
      <c r="F16" s="81">
        <v>4</v>
      </c>
      <c r="G16" s="81">
        <v>4</v>
      </c>
      <c r="H16" s="81">
        <v>1</v>
      </c>
      <c r="I16" s="81">
        <v>1</v>
      </c>
      <c r="J16" s="81">
        <v>3</v>
      </c>
      <c r="K16" s="81">
        <v>4</v>
      </c>
      <c r="L16" s="81">
        <v>1</v>
      </c>
      <c r="M16" s="81">
        <v>1</v>
      </c>
      <c r="N16" s="81">
        <v>15</v>
      </c>
      <c r="O16" s="44">
        <v>18</v>
      </c>
      <c r="P16" s="82"/>
      <c r="Q16" s="82"/>
      <c r="R16" s="68"/>
      <c r="S16" s="83">
        <v>5</v>
      </c>
      <c r="T16" s="81">
        <v>5</v>
      </c>
      <c r="U16" s="81">
        <v>13</v>
      </c>
      <c r="V16" s="81">
        <v>14</v>
      </c>
      <c r="W16" s="81">
        <v>3</v>
      </c>
      <c r="X16" s="81">
        <v>3</v>
      </c>
      <c r="Y16" s="81">
        <v>3</v>
      </c>
      <c r="Z16" s="81">
        <v>4</v>
      </c>
      <c r="AA16" s="81">
        <v>0</v>
      </c>
      <c r="AB16" s="81">
        <v>0</v>
      </c>
      <c r="AC16" s="81">
        <v>10</v>
      </c>
      <c r="AD16" s="81">
        <v>11</v>
      </c>
      <c r="AE16" s="36"/>
      <c r="AF16" s="25" t="s">
        <v>44</v>
      </c>
      <c r="AG16" s="25"/>
      <c r="AH16" s="99"/>
    </row>
    <row r="17" spans="2:34" s="16" customFormat="1" ht="12" customHeight="1">
      <c r="B17" s="99"/>
      <c r="D17" s="25" t="s">
        <v>45</v>
      </c>
      <c r="E17" s="18"/>
      <c r="F17" s="81">
        <v>5</v>
      </c>
      <c r="G17" s="81">
        <v>7</v>
      </c>
      <c r="H17" s="81">
        <v>6</v>
      </c>
      <c r="I17" s="81">
        <v>7</v>
      </c>
      <c r="J17" s="81">
        <v>6</v>
      </c>
      <c r="K17" s="81">
        <v>7</v>
      </c>
      <c r="L17" s="81">
        <v>2</v>
      </c>
      <c r="M17" s="81">
        <v>2</v>
      </c>
      <c r="N17" s="81">
        <v>36</v>
      </c>
      <c r="O17" s="44">
        <v>39</v>
      </c>
      <c r="P17" s="82"/>
      <c r="Q17" s="82"/>
      <c r="R17" s="68"/>
      <c r="S17" s="83">
        <v>4</v>
      </c>
      <c r="T17" s="81">
        <v>6</v>
      </c>
      <c r="U17" s="81">
        <v>38</v>
      </c>
      <c r="V17" s="81">
        <v>49</v>
      </c>
      <c r="W17" s="81">
        <v>0</v>
      </c>
      <c r="X17" s="81">
        <v>0</v>
      </c>
      <c r="Y17" s="81">
        <v>7</v>
      </c>
      <c r="Z17" s="81">
        <v>10</v>
      </c>
      <c r="AA17" s="81">
        <v>6</v>
      </c>
      <c r="AB17" s="81">
        <v>11</v>
      </c>
      <c r="AC17" s="81">
        <v>23</v>
      </c>
      <c r="AD17" s="81">
        <v>36</v>
      </c>
      <c r="AE17" s="36"/>
      <c r="AF17" s="25" t="s">
        <v>45</v>
      </c>
      <c r="AG17" s="25"/>
      <c r="AH17" s="99"/>
    </row>
    <row r="18" spans="2:34" s="16" customFormat="1" ht="12" customHeight="1">
      <c r="B18" s="99"/>
      <c r="C18" s="43"/>
      <c r="D18" s="25" t="s">
        <v>46</v>
      </c>
      <c r="E18" s="18"/>
      <c r="F18" s="81">
        <v>83</v>
      </c>
      <c r="G18" s="81">
        <v>19</v>
      </c>
      <c r="H18" s="81">
        <v>6</v>
      </c>
      <c r="I18" s="81">
        <v>7</v>
      </c>
      <c r="J18" s="81">
        <v>105</v>
      </c>
      <c r="K18" s="81">
        <v>10</v>
      </c>
      <c r="L18" s="81">
        <v>5</v>
      </c>
      <c r="M18" s="81">
        <v>4</v>
      </c>
      <c r="N18" s="81">
        <v>242</v>
      </c>
      <c r="O18" s="44">
        <v>87</v>
      </c>
      <c r="P18" s="82"/>
      <c r="Q18" s="82"/>
      <c r="R18" s="68"/>
      <c r="S18" s="83">
        <v>207</v>
      </c>
      <c r="T18" s="81">
        <v>25</v>
      </c>
      <c r="U18" s="81">
        <v>711</v>
      </c>
      <c r="V18" s="81">
        <v>118</v>
      </c>
      <c r="W18" s="81">
        <v>10</v>
      </c>
      <c r="X18" s="81">
        <v>9</v>
      </c>
      <c r="Y18" s="81">
        <v>57</v>
      </c>
      <c r="Z18" s="81">
        <v>8</v>
      </c>
      <c r="AA18" s="81">
        <v>318</v>
      </c>
      <c r="AB18" s="81">
        <v>17</v>
      </c>
      <c r="AC18" s="81">
        <v>315</v>
      </c>
      <c r="AD18" s="81">
        <v>103</v>
      </c>
      <c r="AE18" s="44"/>
      <c r="AF18" s="25" t="s">
        <v>46</v>
      </c>
      <c r="AG18" s="25"/>
      <c r="AH18" s="99"/>
    </row>
    <row r="19" spans="2:34" s="16" customFormat="1" ht="12" customHeight="1">
      <c r="B19" s="99"/>
      <c r="D19" s="25" t="s">
        <v>47</v>
      </c>
      <c r="E19" s="18"/>
      <c r="F19" s="81">
        <v>20</v>
      </c>
      <c r="G19" s="81">
        <v>12</v>
      </c>
      <c r="H19" s="81">
        <v>4</v>
      </c>
      <c r="I19" s="81">
        <v>5</v>
      </c>
      <c r="J19" s="81">
        <v>13</v>
      </c>
      <c r="K19" s="81">
        <v>10</v>
      </c>
      <c r="L19" s="81">
        <v>0</v>
      </c>
      <c r="M19" s="81">
        <v>0</v>
      </c>
      <c r="N19" s="81">
        <v>52</v>
      </c>
      <c r="O19" s="44">
        <v>43</v>
      </c>
      <c r="P19" s="82"/>
      <c r="Q19" s="82"/>
      <c r="R19" s="68"/>
      <c r="S19" s="83">
        <v>15</v>
      </c>
      <c r="T19" s="81">
        <v>4</v>
      </c>
      <c r="U19" s="81">
        <v>47</v>
      </c>
      <c r="V19" s="81">
        <v>46</v>
      </c>
      <c r="W19" s="81">
        <v>9</v>
      </c>
      <c r="X19" s="81">
        <v>8</v>
      </c>
      <c r="Y19" s="81">
        <v>17</v>
      </c>
      <c r="Z19" s="81">
        <v>23</v>
      </c>
      <c r="AA19" s="81">
        <v>11</v>
      </c>
      <c r="AB19" s="81">
        <v>7</v>
      </c>
      <c r="AC19" s="81">
        <v>74</v>
      </c>
      <c r="AD19" s="81">
        <v>52</v>
      </c>
      <c r="AE19" s="36"/>
      <c r="AF19" s="25" t="s">
        <v>47</v>
      </c>
      <c r="AG19" s="25"/>
      <c r="AH19" s="99"/>
    </row>
    <row r="20" spans="2:34" s="16" customFormat="1" ht="12" customHeight="1">
      <c r="B20" s="99"/>
      <c r="D20" s="25" t="s">
        <v>66</v>
      </c>
      <c r="E20" s="45"/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44">
        <v>0</v>
      </c>
      <c r="P20" s="82"/>
      <c r="Q20" s="82"/>
      <c r="R20" s="68"/>
      <c r="S20" s="83">
        <v>2</v>
      </c>
      <c r="T20" s="81">
        <v>2</v>
      </c>
      <c r="U20" s="81">
        <v>3</v>
      </c>
      <c r="V20" s="81">
        <v>2</v>
      </c>
      <c r="W20" s="81">
        <v>0</v>
      </c>
      <c r="X20" s="81">
        <v>0</v>
      </c>
      <c r="Y20" s="81">
        <v>1</v>
      </c>
      <c r="Z20" s="81">
        <v>1</v>
      </c>
      <c r="AA20" s="81">
        <v>0</v>
      </c>
      <c r="AB20" s="81">
        <v>0</v>
      </c>
      <c r="AC20" s="81">
        <v>1</v>
      </c>
      <c r="AD20" s="81">
        <v>2</v>
      </c>
      <c r="AE20" s="36"/>
      <c r="AF20" s="25" t="s">
        <v>76</v>
      </c>
      <c r="AG20" s="25"/>
      <c r="AH20" s="99"/>
    </row>
    <row r="21" spans="2:34" s="16" customFormat="1" ht="12" customHeight="1">
      <c r="B21" s="99"/>
      <c r="D21" s="25" t="s">
        <v>7</v>
      </c>
      <c r="E21" s="18"/>
      <c r="F21" s="81">
        <v>2</v>
      </c>
      <c r="G21" s="81">
        <v>1</v>
      </c>
      <c r="H21" s="81">
        <v>1</v>
      </c>
      <c r="I21" s="81">
        <v>1</v>
      </c>
      <c r="J21" s="81">
        <v>4</v>
      </c>
      <c r="K21" s="81">
        <v>0</v>
      </c>
      <c r="L21" s="81">
        <v>0</v>
      </c>
      <c r="M21" s="81">
        <v>0</v>
      </c>
      <c r="N21" s="81">
        <v>11</v>
      </c>
      <c r="O21" s="44">
        <v>8</v>
      </c>
      <c r="P21" s="82"/>
      <c r="Q21" s="82"/>
      <c r="R21" s="68"/>
      <c r="S21" s="83">
        <v>7</v>
      </c>
      <c r="T21" s="81">
        <v>0</v>
      </c>
      <c r="U21" s="81">
        <v>6</v>
      </c>
      <c r="V21" s="81">
        <v>4</v>
      </c>
      <c r="W21" s="81">
        <v>3</v>
      </c>
      <c r="X21" s="81">
        <v>2</v>
      </c>
      <c r="Y21" s="81">
        <v>2</v>
      </c>
      <c r="Z21" s="81">
        <v>5</v>
      </c>
      <c r="AA21" s="81">
        <v>0</v>
      </c>
      <c r="AB21" s="81">
        <v>0</v>
      </c>
      <c r="AC21" s="81">
        <v>5</v>
      </c>
      <c r="AD21" s="81">
        <v>15</v>
      </c>
      <c r="AE21" s="36"/>
      <c r="AF21" s="25" t="s">
        <v>7</v>
      </c>
      <c r="AG21" s="25"/>
      <c r="AH21" s="99"/>
    </row>
    <row r="22" spans="2:34" s="16" customFormat="1" ht="12" customHeight="1">
      <c r="B22" s="99"/>
      <c r="D22" s="25" t="s">
        <v>48</v>
      </c>
      <c r="E22" s="18"/>
      <c r="F22" s="81">
        <v>1</v>
      </c>
      <c r="G22" s="81">
        <v>6</v>
      </c>
      <c r="H22" s="81">
        <v>1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44">
        <v>0</v>
      </c>
      <c r="P22" s="82"/>
      <c r="Q22" s="82"/>
      <c r="R22" s="68"/>
      <c r="S22" s="83">
        <v>0</v>
      </c>
      <c r="T22" s="81">
        <v>0</v>
      </c>
      <c r="U22" s="81">
        <v>2</v>
      </c>
      <c r="V22" s="81">
        <v>8</v>
      </c>
      <c r="W22" s="81">
        <v>0</v>
      </c>
      <c r="X22" s="81">
        <v>0</v>
      </c>
      <c r="Y22" s="81">
        <v>2</v>
      </c>
      <c r="Z22" s="81">
        <v>9</v>
      </c>
      <c r="AA22" s="81">
        <v>1</v>
      </c>
      <c r="AB22" s="81">
        <v>11</v>
      </c>
      <c r="AC22" s="81">
        <v>1</v>
      </c>
      <c r="AD22" s="81">
        <v>3</v>
      </c>
      <c r="AE22" s="36"/>
      <c r="AF22" s="25" t="s">
        <v>48</v>
      </c>
      <c r="AG22" s="25"/>
      <c r="AH22" s="99"/>
    </row>
    <row r="23" spans="2:34" s="16" customFormat="1" ht="12" customHeight="1">
      <c r="B23" s="99"/>
      <c r="D23" s="25" t="s">
        <v>67</v>
      </c>
      <c r="E23" s="45"/>
      <c r="F23" s="81">
        <v>0</v>
      </c>
      <c r="G23" s="81">
        <v>0</v>
      </c>
      <c r="H23" s="81">
        <v>3</v>
      </c>
      <c r="I23" s="81">
        <v>4</v>
      </c>
      <c r="J23" s="81">
        <v>0</v>
      </c>
      <c r="K23" s="81">
        <v>0</v>
      </c>
      <c r="L23" s="81">
        <v>0</v>
      </c>
      <c r="M23" s="81">
        <v>0</v>
      </c>
      <c r="N23" s="81">
        <v>8</v>
      </c>
      <c r="O23" s="44">
        <v>8</v>
      </c>
      <c r="P23" s="82"/>
      <c r="Q23" s="82"/>
      <c r="R23" s="68"/>
      <c r="S23" s="83">
        <v>0</v>
      </c>
      <c r="T23" s="81">
        <v>0</v>
      </c>
      <c r="U23" s="81">
        <v>0</v>
      </c>
      <c r="V23" s="81">
        <v>0</v>
      </c>
      <c r="W23" s="81">
        <v>1</v>
      </c>
      <c r="X23" s="81">
        <v>2</v>
      </c>
      <c r="Y23" s="81">
        <v>0</v>
      </c>
      <c r="Z23" s="81">
        <v>0</v>
      </c>
      <c r="AA23" s="81">
        <v>0</v>
      </c>
      <c r="AB23" s="81">
        <v>0</v>
      </c>
      <c r="AC23" s="81">
        <v>1</v>
      </c>
      <c r="AD23" s="81">
        <v>0</v>
      </c>
      <c r="AE23" s="36"/>
      <c r="AF23" s="25" t="s">
        <v>77</v>
      </c>
      <c r="AG23" s="25"/>
      <c r="AH23" s="99"/>
    </row>
    <row r="24" spans="2:34" s="16" customFormat="1" ht="12" customHeight="1">
      <c r="B24" s="99"/>
      <c r="D24" s="25" t="s">
        <v>49</v>
      </c>
      <c r="E24" s="18"/>
      <c r="F24" s="81">
        <v>5</v>
      </c>
      <c r="G24" s="81">
        <v>5</v>
      </c>
      <c r="H24" s="81">
        <v>0</v>
      </c>
      <c r="I24" s="81">
        <v>0</v>
      </c>
      <c r="J24" s="81">
        <v>5</v>
      </c>
      <c r="K24" s="81">
        <v>3</v>
      </c>
      <c r="L24" s="81">
        <v>0</v>
      </c>
      <c r="M24" s="81">
        <v>0</v>
      </c>
      <c r="N24" s="81">
        <v>13</v>
      </c>
      <c r="O24" s="44">
        <v>12</v>
      </c>
      <c r="P24" s="82"/>
      <c r="Q24" s="82"/>
      <c r="R24" s="68"/>
      <c r="S24" s="83">
        <v>0</v>
      </c>
      <c r="T24" s="81">
        <v>0</v>
      </c>
      <c r="U24" s="81">
        <v>19</v>
      </c>
      <c r="V24" s="81">
        <v>16</v>
      </c>
      <c r="W24" s="81">
        <v>1</v>
      </c>
      <c r="X24" s="81">
        <v>1</v>
      </c>
      <c r="Y24" s="81">
        <v>0</v>
      </c>
      <c r="Z24" s="81">
        <v>0</v>
      </c>
      <c r="AA24" s="81">
        <v>3</v>
      </c>
      <c r="AB24" s="81">
        <v>15</v>
      </c>
      <c r="AC24" s="81">
        <v>6</v>
      </c>
      <c r="AD24" s="81">
        <v>4</v>
      </c>
      <c r="AE24" s="36"/>
      <c r="AF24" s="25" t="s">
        <v>49</v>
      </c>
      <c r="AG24" s="25"/>
      <c r="AH24" s="99"/>
    </row>
    <row r="25" spans="2:34" s="16" customFormat="1" ht="12" customHeight="1">
      <c r="B25" s="99"/>
      <c r="D25" s="25" t="s">
        <v>68</v>
      </c>
      <c r="E25" s="45"/>
      <c r="F25" s="81">
        <v>0</v>
      </c>
      <c r="G25" s="81">
        <v>0</v>
      </c>
      <c r="H25" s="81">
        <v>0</v>
      </c>
      <c r="I25" s="81">
        <v>0</v>
      </c>
      <c r="J25" s="81">
        <v>1</v>
      </c>
      <c r="K25" s="81">
        <v>1</v>
      </c>
      <c r="L25" s="81">
        <v>0</v>
      </c>
      <c r="M25" s="81">
        <v>0</v>
      </c>
      <c r="N25" s="81">
        <v>0</v>
      </c>
      <c r="O25" s="44">
        <v>0</v>
      </c>
      <c r="P25" s="82"/>
      <c r="Q25" s="82"/>
      <c r="R25" s="68"/>
      <c r="S25" s="83">
        <v>0</v>
      </c>
      <c r="T25" s="81">
        <v>0</v>
      </c>
      <c r="U25" s="81">
        <v>1</v>
      </c>
      <c r="V25" s="81">
        <v>1</v>
      </c>
      <c r="W25" s="81">
        <v>0</v>
      </c>
      <c r="X25" s="81">
        <v>0</v>
      </c>
      <c r="Y25" s="81">
        <v>1</v>
      </c>
      <c r="Z25" s="81">
        <v>1</v>
      </c>
      <c r="AA25" s="81">
        <v>0</v>
      </c>
      <c r="AB25" s="81">
        <v>0</v>
      </c>
      <c r="AC25" s="81">
        <v>0</v>
      </c>
      <c r="AD25" s="81">
        <v>3</v>
      </c>
      <c r="AE25" s="36"/>
      <c r="AF25" s="25" t="s">
        <v>78</v>
      </c>
      <c r="AG25" s="25"/>
      <c r="AH25" s="99"/>
    </row>
    <row r="26" spans="2:34" s="16" customFormat="1" ht="12" customHeight="1">
      <c r="B26" s="99"/>
      <c r="D26" s="25" t="s">
        <v>50</v>
      </c>
      <c r="E26" s="18"/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44">
        <v>0</v>
      </c>
      <c r="P26" s="82"/>
      <c r="Q26" s="82"/>
      <c r="R26" s="68"/>
      <c r="S26" s="83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36"/>
      <c r="AF26" s="25" t="s">
        <v>50</v>
      </c>
      <c r="AG26" s="25"/>
      <c r="AH26" s="99"/>
    </row>
    <row r="27" spans="2:34" s="16" customFormat="1" ht="12" customHeight="1">
      <c r="B27" s="99"/>
      <c r="C27" s="43"/>
      <c r="D27" s="25" t="s">
        <v>69</v>
      </c>
      <c r="E27" s="45"/>
      <c r="F27" s="81">
        <v>0</v>
      </c>
      <c r="G27" s="81">
        <v>0</v>
      </c>
      <c r="H27" s="81">
        <v>0</v>
      </c>
      <c r="I27" s="81">
        <v>0</v>
      </c>
      <c r="J27" s="81">
        <v>2</v>
      </c>
      <c r="K27" s="81">
        <v>6</v>
      </c>
      <c r="L27" s="81">
        <v>0</v>
      </c>
      <c r="M27" s="81">
        <v>0</v>
      </c>
      <c r="N27" s="81">
        <v>1</v>
      </c>
      <c r="O27" s="44">
        <v>5</v>
      </c>
      <c r="P27" s="82"/>
      <c r="Q27" s="82"/>
      <c r="R27" s="68"/>
      <c r="S27" s="83">
        <v>1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2</v>
      </c>
      <c r="Z27" s="81">
        <v>7</v>
      </c>
      <c r="AA27" s="81">
        <v>1</v>
      </c>
      <c r="AB27" s="81">
        <v>1</v>
      </c>
      <c r="AC27" s="81">
        <v>1</v>
      </c>
      <c r="AD27" s="81">
        <v>2</v>
      </c>
      <c r="AE27" s="36"/>
      <c r="AF27" s="25" t="s">
        <v>79</v>
      </c>
      <c r="AG27" s="25"/>
      <c r="AH27" s="99"/>
    </row>
    <row r="28" spans="2:34" s="16" customFormat="1" ht="12" customHeight="1">
      <c r="B28" s="99"/>
      <c r="D28" s="25" t="s">
        <v>70</v>
      </c>
      <c r="E28" s="45"/>
      <c r="F28" s="81">
        <v>0</v>
      </c>
      <c r="G28" s="81">
        <v>0</v>
      </c>
      <c r="H28" s="81">
        <v>1</v>
      </c>
      <c r="I28" s="81">
        <v>1</v>
      </c>
      <c r="J28" s="81">
        <v>0</v>
      </c>
      <c r="K28" s="81">
        <v>0</v>
      </c>
      <c r="L28" s="81">
        <v>0</v>
      </c>
      <c r="M28" s="81">
        <v>0</v>
      </c>
      <c r="N28" s="81">
        <v>1</v>
      </c>
      <c r="O28" s="44">
        <v>1</v>
      </c>
      <c r="P28" s="82"/>
      <c r="Q28" s="82"/>
      <c r="R28" s="68"/>
      <c r="S28" s="83">
        <v>0</v>
      </c>
      <c r="T28" s="81">
        <v>0</v>
      </c>
      <c r="U28" s="81">
        <v>1</v>
      </c>
      <c r="V28" s="81">
        <v>1</v>
      </c>
      <c r="W28" s="81">
        <v>0</v>
      </c>
      <c r="X28" s="81">
        <v>0</v>
      </c>
      <c r="Y28" s="81">
        <v>1</v>
      </c>
      <c r="Z28" s="81">
        <v>2</v>
      </c>
      <c r="AA28" s="81">
        <v>0</v>
      </c>
      <c r="AB28" s="81">
        <v>0</v>
      </c>
      <c r="AC28" s="81">
        <v>0</v>
      </c>
      <c r="AD28" s="81">
        <v>0</v>
      </c>
      <c r="AE28" s="36"/>
      <c r="AF28" s="25" t="s">
        <v>80</v>
      </c>
      <c r="AG28" s="25"/>
      <c r="AH28" s="99"/>
    </row>
    <row r="29" spans="2:34" s="16" customFormat="1" ht="12" customHeight="1">
      <c r="B29" s="99"/>
      <c r="D29" s="25" t="s">
        <v>51</v>
      </c>
      <c r="E29" s="18"/>
      <c r="F29" s="81">
        <v>8</v>
      </c>
      <c r="G29" s="81">
        <v>6</v>
      </c>
      <c r="H29" s="81">
        <v>1</v>
      </c>
      <c r="I29" s="81">
        <v>0</v>
      </c>
      <c r="J29" s="81">
        <v>7</v>
      </c>
      <c r="K29" s="81">
        <v>1</v>
      </c>
      <c r="L29" s="81">
        <v>0</v>
      </c>
      <c r="M29" s="81">
        <v>0</v>
      </c>
      <c r="N29" s="81">
        <v>25</v>
      </c>
      <c r="O29" s="44">
        <v>22</v>
      </c>
      <c r="P29" s="82"/>
      <c r="Q29" s="82"/>
      <c r="R29" s="68"/>
      <c r="S29" s="83">
        <v>1</v>
      </c>
      <c r="T29" s="81">
        <v>1</v>
      </c>
      <c r="U29" s="81">
        <v>36</v>
      </c>
      <c r="V29" s="81">
        <v>25</v>
      </c>
      <c r="W29" s="81">
        <v>2</v>
      </c>
      <c r="X29" s="81">
        <v>1</v>
      </c>
      <c r="Y29" s="81">
        <v>2</v>
      </c>
      <c r="Z29" s="81">
        <v>0</v>
      </c>
      <c r="AA29" s="81">
        <v>3</v>
      </c>
      <c r="AB29" s="81">
        <v>2</v>
      </c>
      <c r="AC29" s="81">
        <v>17</v>
      </c>
      <c r="AD29" s="81">
        <v>20</v>
      </c>
      <c r="AE29" s="36"/>
      <c r="AF29" s="25" t="s">
        <v>51</v>
      </c>
      <c r="AG29" s="25"/>
      <c r="AH29" s="99"/>
    </row>
    <row r="30" spans="2:34" s="16" customFormat="1" ht="12" customHeight="1">
      <c r="B30" s="99"/>
      <c r="D30" s="25" t="s">
        <v>65</v>
      </c>
      <c r="E30" s="18"/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1</v>
      </c>
      <c r="O30" s="44">
        <v>2</v>
      </c>
      <c r="P30" s="82"/>
      <c r="Q30" s="82"/>
      <c r="R30" s="68"/>
      <c r="S30" s="83">
        <v>0</v>
      </c>
      <c r="T30" s="81">
        <v>0</v>
      </c>
      <c r="U30" s="81">
        <v>1</v>
      </c>
      <c r="V30" s="81">
        <v>5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v>1</v>
      </c>
      <c r="AD30" s="81">
        <v>5</v>
      </c>
      <c r="AE30" s="36"/>
      <c r="AF30" s="25" t="s">
        <v>87</v>
      </c>
      <c r="AG30" s="25"/>
      <c r="AH30" s="99"/>
    </row>
    <row r="31" spans="2:34" s="16" customFormat="1" ht="12" customHeight="1">
      <c r="B31" s="99"/>
      <c r="D31" s="25" t="s">
        <v>52</v>
      </c>
      <c r="E31" s="18"/>
      <c r="F31" s="46">
        <f>F8-SUM(F9:F30)</f>
        <v>25</v>
      </c>
      <c r="G31" s="46">
        <f aca="true" t="shared" si="1" ref="G31:O31">G8-SUM(G9:G30)</f>
        <v>13</v>
      </c>
      <c r="H31" s="46">
        <f t="shared" si="1"/>
        <v>3</v>
      </c>
      <c r="I31" s="46">
        <f t="shared" si="1"/>
        <v>4</v>
      </c>
      <c r="J31" s="46">
        <f t="shared" si="1"/>
        <v>7</v>
      </c>
      <c r="K31" s="46">
        <f t="shared" si="1"/>
        <v>0</v>
      </c>
      <c r="L31" s="46">
        <f t="shared" si="1"/>
        <v>0</v>
      </c>
      <c r="M31" s="46">
        <f t="shared" si="1"/>
        <v>0</v>
      </c>
      <c r="N31" s="46">
        <f t="shared" si="1"/>
        <v>32</v>
      </c>
      <c r="O31" s="47">
        <f t="shared" si="1"/>
        <v>19</v>
      </c>
      <c r="P31" s="84"/>
      <c r="Q31" s="84"/>
      <c r="R31" s="68"/>
      <c r="S31" s="48">
        <f>S8-SUM(S9:S30)</f>
        <v>9</v>
      </c>
      <c r="T31" s="48">
        <f>T8-SUM(T9:T30)</f>
        <v>6</v>
      </c>
      <c r="U31" s="48">
        <f>U8-SUM(U9:U30)</f>
        <v>68</v>
      </c>
      <c r="V31" s="48">
        <f aca="true" t="shared" si="2" ref="V31:AD31">V8-SUM(V9:V30)</f>
        <v>30</v>
      </c>
      <c r="W31" s="48">
        <f t="shared" si="2"/>
        <v>1</v>
      </c>
      <c r="X31" s="48">
        <f t="shared" si="2"/>
        <v>1</v>
      </c>
      <c r="Y31" s="48">
        <f t="shared" si="2"/>
        <v>15</v>
      </c>
      <c r="Z31" s="48">
        <f t="shared" si="2"/>
        <v>8</v>
      </c>
      <c r="AA31" s="48">
        <f t="shared" si="2"/>
        <v>28</v>
      </c>
      <c r="AB31" s="48">
        <f t="shared" si="2"/>
        <v>3</v>
      </c>
      <c r="AC31" s="48">
        <f t="shared" si="2"/>
        <v>31</v>
      </c>
      <c r="AD31" s="48">
        <f t="shared" si="2"/>
        <v>22</v>
      </c>
      <c r="AE31" s="36"/>
      <c r="AF31" s="25" t="s">
        <v>52</v>
      </c>
      <c r="AG31" s="25"/>
      <c r="AH31" s="99"/>
    </row>
    <row r="32" spans="4:34" s="16" customFormat="1" ht="12" customHeight="1">
      <c r="D32" s="49"/>
      <c r="E32" s="50"/>
      <c r="F32" s="85"/>
      <c r="G32" s="85"/>
      <c r="H32" s="85"/>
      <c r="I32" s="85"/>
      <c r="J32" s="85"/>
      <c r="K32" s="85"/>
      <c r="L32" s="85"/>
      <c r="M32" s="85"/>
      <c r="N32" s="85"/>
      <c r="O32" s="24"/>
      <c r="P32" s="77"/>
      <c r="Q32" s="77"/>
      <c r="R32" s="68"/>
      <c r="S32" s="77">
        <v>0</v>
      </c>
      <c r="T32" s="85">
        <v>0</v>
      </c>
      <c r="U32" s="86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36"/>
      <c r="AF32" s="49"/>
      <c r="AG32" s="49"/>
      <c r="AH32" s="51"/>
    </row>
    <row r="33" spans="2:34" s="16" customFormat="1" ht="12" customHeight="1">
      <c r="B33" s="100" t="s">
        <v>97</v>
      </c>
      <c r="C33" s="26"/>
      <c r="D33" s="25" t="s">
        <v>6</v>
      </c>
      <c r="E33" s="18"/>
      <c r="F33" s="32">
        <v>102</v>
      </c>
      <c r="G33" s="32">
        <v>81</v>
      </c>
      <c r="H33" s="32">
        <v>52</v>
      </c>
      <c r="I33" s="32">
        <v>30</v>
      </c>
      <c r="J33" s="32">
        <v>131</v>
      </c>
      <c r="K33" s="32">
        <v>91</v>
      </c>
      <c r="L33" s="32">
        <v>20</v>
      </c>
      <c r="M33" s="32">
        <v>12</v>
      </c>
      <c r="N33" s="32">
        <v>229</v>
      </c>
      <c r="O33" s="33">
        <v>167</v>
      </c>
      <c r="P33" s="80"/>
      <c r="Q33" s="80"/>
      <c r="R33" s="87"/>
      <c r="S33" s="80">
        <v>275</v>
      </c>
      <c r="T33" s="32">
        <v>174</v>
      </c>
      <c r="U33" s="35">
        <v>439</v>
      </c>
      <c r="V33" s="32">
        <v>305</v>
      </c>
      <c r="W33" s="35">
        <v>25</v>
      </c>
      <c r="X33" s="32">
        <v>21</v>
      </c>
      <c r="Y33" s="35">
        <v>93</v>
      </c>
      <c r="Z33" s="32">
        <v>60</v>
      </c>
      <c r="AA33" s="35">
        <v>100</v>
      </c>
      <c r="AB33" s="32">
        <v>70</v>
      </c>
      <c r="AC33" s="35">
        <v>207</v>
      </c>
      <c r="AD33" s="32">
        <v>248</v>
      </c>
      <c r="AE33" s="36"/>
      <c r="AF33" s="25" t="s">
        <v>6</v>
      </c>
      <c r="AG33" s="25"/>
      <c r="AH33" s="100" t="s">
        <v>97</v>
      </c>
    </row>
    <row r="34" spans="2:34" s="16" customFormat="1" ht="12" customHeight="1">
      <c r="B34" s="101"/>
      <c r="C34" s="26"/>
      <c r="D34" s="25" t="s">
        <v>8</v>
      </c>
      <c r="E34" s="18"/>
      <c r="F34" s="38">
        <v>4</v>
      </c>
      <c r="G34" s="38">
        <v>4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9">
        <v>0</v>
      </c>
      <c r="P34" s="88"/>
      <c r="Q34" s="88"/>
      <c r="R34" s="68"/>
      <c r="S34" s="88">
        <v>0</v>
      </c>
      <c r="T34" s="38">
        <v>0</v>
      </c>
      <c r="U34" s="41">
        <v>0</v>
      </c>
      <c r="V34" s="38">
        <v>0</v>
      </c>
      <c r="W34" s="41">
        <v>0</v>
      </c>
      <c r="X34" s="38">
        <v>0</v>
      </c>
      <c r="Y34" s="41">
        <v>0</v>
      </c>
      <c r="Z34" s="38">
        <v>0</v>
      </c>
      <c r="AA34" s="41">
        <v>0</v>
      </c>
      <c r="AB34" s="38">
        <v>0</v>
      </c>
      <c r="AC34" s="41">
        <v>0</v>
      </c>
      <c r="AD34" s="38">
        <v>0</v>
      </c>
      <c r="AE34" s="36"/>
      <c r="AF34" s="25" t="s">
        <v>8</v>
      </c>
      <c r="AG34" s="25"/>
      <c r="AH34" s="101"/>
    </row>
    <row r="35" spans="2:34" s="16" customFormat="1" ht="12" customHeight="1">
      <c r="B35" s="101"/>
      <c r="C35" s="26"/>
      <c r="D35" s="25" t="s">
        <v>9</v>
      </c>
      <c r="E35" s="18"/>
      <c r="F35" s="38">
        <v>1</v>
      </c>
      <c r="G35" s="38">
        <v>1</v>
      </c>
      <c r="H35" s="38">
        <v>1</v>
      </c>
      <c r="I35" s="38">
        <v>1</v>
      </c>
      <c r="J35" s="38">
        <v>1</v>
      </c>
      <c r="K35" s="38">
        <v>1</v>
      </c>
      <c r="L35" s="38">
        <v>0</v>
      </c>
      <c r="M35" s="38">
        <v>0</v>
      </c>
      <c r="N35" s="38">
        <v>4</v>
      </c>
      <c r="O35" s="39">
        <v>4</v>
      </c>
      <c r="P35" s="88"/>
      <c r="Q35" s="88"/>
      <c r="R35" s="68"/>
      <c r="S35" s="88">
        <v>1</v>
      </c>
      <c r="T35" s="38">
        <v>1</v>
      </c>
      <c r="U35" s="41">
        <v>7</v>
      </c>
      <c r="V35" s="38">
        <v>7</v>
      </c>
      <c r="W35" s="41">
        <v>4</v>
      </c>
      <c r="X35" s="38">
        <v>4</v>
      </c>
      <c r="Y35" s="41">
        <v>1</v>
      </c>
      <c r="Z35" s="38">
        <v>1</v>
      </c>
      <c r="AA35" s="41">
        <v>0</v>
      </c>
      <c r="AB35" s="38">
        <v>0</v>
      </c>
      <c r="AC35" s="41">
        <v>5</v>
      </c>
      <c r="AD35" s="38">
        <v>5</v>
      </c>
      <c r="AE35" s="36"/>
      <c r="AF35" s="25" t="s">
        <v>9</v>
      </c>
      <c r="AG35" s="25"/>
      <c r="AH35" s="101"/>
    </row>
    <row r="36" spans="2:34" s="16" customFormat="1" ht="12" customHeight="1">
      <c r="B36" s="101"/>
      <c r="C36" s="53"/>
      <c r="D36" s="25" t="s">
        <v>10</v>
      </c>
      <c r="E36" s="18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9">
        <v>0</v>
      </c>
      <c r="P36" s="88"/>
      <c r="Q36" s="88"/>
      <c r="R36" s="68"/>
      <c r="S36" s="88">
        <v>0</v>
      </c>
      <c r="T36" s="38">
        <v>0</v>
      </c>
      <c r="U36" s="41">
        <v>1</v>
      </c>
      <c r="V36" s="38">
        <v>1</v>
      </c>
      <c r="W36" s="41">
        <v>0</v>
      </c>
      <c r="X36" s="38">
        <v>0</v>
      </c>
      <c r="Y36" s="41">
        <v>0</v>
      </c>
      <c r="Z36" s="38">
        <v>0</v>
      </c>
      <c r="AA36" s="41">
        <v>0</v>
      </c>
      <c r="AB36" s="38">
        <v>0</v>
      </c>
      <c r="AC36" s="41">
        <v>0</v>
      </c>
      <c r="AD36" s="38">
        <v>0</v>
      </c>
      <c r="AE36" s="36"/>
      <c r="AF36" s="25" t="s">
        <v>10</v>
      </c>
      <c r="AG36" s="25"/>
      <c r="AH36" s="101"/>
    </row>
    <row r="37" spans="2:34" s="16" customFormat="1" ht="12" customHeight="1">
      <c r="B37" s="101"/>
      <c r="C37" s="26"/>
      <c r="D37" s="25" t="s">
        <v>11</v>
      </c>
      <c r="E37" s="18"/>
      <c r="F37" s="38">
        <v>7</v>
      </c>
      <c r="G37" s="38">
        <v>7</v>
      </c>
      <c r="H37" s="38">
        <v>1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5</v>
      </c>
      <c r="O37" s="39">
        <v>5</v>
      </c>
      <c r="P37" s="88"/>
      <c r="Q37" s="88"/>
      <c r="R37" s="68"/>
      <c r="S37" s="88">
        <v>3</v>
      </c>
      <c r="T37" s="38">
        <v>2</v>
      </c>
      <c r="U37" s="41">
        <v>4</v>
      </c>
      <c r="V37" s="38">
        <v>4</v>
      </c>
      <c r="W37" s="41">
        <v>0</v>
      </c>
      <c r="X37" s="38">
        <v>0</v>
      </c>
      <c r="Y37" s="41">
        <v>0</v>
      </c>
      <c r="Z37" s="38">
        <v>0</v>
      </c>
      <c r="AA37" s="41">
        <v>11</v>
      </c>
      <c r="AB37" s="38">
        <v>12</v>
      </c>
      <c r="AC37" s="41">
        <v>19</v>
      </c>
      <c r="AD37" s="38">
        <v>21</v>
      </c>
      <c r="AE37" s="36"/>
      <c r="AF37" s="25" t="s">
        <v>11</v>
      </c>
      <c r="AG37" s="25"/>
      <c r="AH37" s="101"/>
    </row>
    <row r="38" spans="2:34" s="16" customFormat="1" ht="12" customHeight="1">
      <c r="B38" s="101"/>
      <c r="C38" s="53"/>
      <c r="D38" s="25" t="s">
        <v>71</v>
      </c>
      <c r="E38" s="45"/>
      <c r="F38" s="38">
        <v>1</v>
      </c>
      <c r="G38" s="38">
        <v>1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9">
        <v>0</v>
      </c>
      <c r="P38" s="88"/>
      <c r="Q38" s="88"/>
      <c r="R38" s="68"/>
      <c r="S38" s="88">
        <v>0</v>
      </c>
      <c r="T38" s="38">
        <v>0</v>
      </c>
      <c r="U38" s="41">
        <v>0</v>
      </c>
      <c r="V38" s="38">
        <v>0</v>
      </c>
      <c r="W38" s="41">
        <v>0</v>
      </c>
      <c r="X38" s="38">
        <v>0</v>
      </c>
      <c r="Y38" s="41">
        <v>0</v>
      </c>
      <c r="Z38" s="38">
        <v>0</v>
      </c>
      <c r="AA38" s="41">
        <v>0</v>
      </c>
      <c r="AB38" s="38">
        <v>0</v>
      </c>
      <c r="AC38" s="41">
        <v>0</v>
      </c>
      <c r="AD38" s="38">
        <v>0</v>
      </c>
      <c r="AE38" s="36"/>
      <c r="AF38" s="25" t="s">
        <v>81</v>
      </c>
      <c r="AG38" s="25"/>
      <c r="AH38" s="101"/>
    </row>
    <row r="39" spans="2:34" s="16" customFormat="1" ht="12" customHeight="1">
      <c r="B39" s="101"/>
      <c r="C39" s="26"/>
      <c r="D39" s="25" t="s">
        <v>12</v>
      </c>
      <c r="E39" s="18"/>
      <c r="F39" s="38">
        <v>5</v>
      </c>
      <c r="G39" s="38">
        <v>13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9">
        <v>0</v>
      </c>
      <c r="P39" s="88"/>
      <c r="Q39" s="88"/>
      <c r="R39" s="68"/>
      <c r="S39" s="88">
        <v>0</v>
      </c>
      <c r="T39" s="38">
        <v>0</v>
      </c>
      <c r="U39" s="41">
        <v>0</v>
      </c>
      <c r="V39" s="38">
        <v>0</v>
      </c>
      <c r="W39" s="41">
        <v>0</v>
      </c>
      <c r="X39" s="38">
        <v>0</v>
      </c>
      <c r="Y39" s="41">
        <v>0</v>
      </c>
      <c r="Z39" s="38">
        <v>0</v>
      </c>
      <c r="AA39" s="41">
        <v>0</v>
      </c>
      <c r="AB39" s="38">
        <v>0</v>
      </c>
      <c r="AC39" s="41">
        <v>0</v>
      </c>
      <c r="AD39" s="38">
        <v>1</v>
      </c>
      <c r="AE39" s="36"/>
      <c r="AF39" s="25" t="s">
        <v>12</v>
      </c>
      <c r="AG39" s="25"/>
      <c r="AH39" s="101"/>
    </row>
    <row r="40" spans="2:34" s="16" customFormat="1" ht="12" customHeight="1">
      <c r="B40" s="101"/>
      <c r="C40" s="53"/>
      <c r="D40" s="25" t="s">
        <v>13</v>
      </c>
      <c r="E40" s="18"/>
      <c r="F40" s="38">
        <v>3</v>
      </c>
      <c r="G40" s="38">
        <v>7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9">
        <v>0</v>
      </c>
      <c r="P40" s="88"/>
      <c r="Q40" s="88"/>
      <c r="R40" s="68"/>
      <c r="S40" s="88">
        <v>0</v>
      </c>
      <c r="T40" s="38">
        <v>0</v>
      </c>
      <c r="U40" s="41">
        <v>0</v>
      </c>
      <c r="V40" s="38">
        <v>1</v>
      </c>
      <c r="W40" s="41">
        <v>0</v>
      </c>
      <c r="X40" s="38">
        <v>0</v>
      </c>
      <c r="Y40" s="41">
        <v>0</v>
      </c>
      <c r="Z40" s="38">
        <v>0</v>
      </c>
      <c r="AA40" s="41">
        <v>0</v>
      </c>
      <c r="AB40" s="38">
        <v>0</v>
      </c>
      <c r="AC40" s="41">
        <v>0</v>
      </c>
      <c r="AD40" s="38">
        <v>0</v>
      </c>
      <c r="AE40" s="36"/>
      <c r="AF40" s="25" t="s">
        <v>13</v>
      </c>
      <c r="AG40" s="25"/>
      <c r="AH40" s="101"/>
    </row>
    <row r="41" spans="2:34" s="16" customFormat="1" ht="12" customHeight="1">
      <c r="B41" s="101"/>
      <c r="C41" s="26"/>
      <c r="D41" s="25" t="s">
        <v>74</v>
      </c>
      <c r="E41" s="18"/>
      <c r="F41" s="38">
        <v>1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9">
        <v>0</v>
      </c>
      <c r="P41" s="88"/>
      <c r="Q41" s="88"/>
      <c r="R41" s="68"/>
      <c r="S41" s="88">
        <v>0</v>
      </c>
      <c r="T41" s="38">
        <v>0</v>
      </c>
      <c r="U41" s="41">
        <v>0</v>
      </c>
      <c r="V41" s="38">
        <v>0</v>
      </c>
      <c r="W41" s="41">
        <v>0</v>
      </c>
      <c r="X41" s="38">
        <v>0</v>
      </c>
      <c r="Y41" s="41">
        <v>0</v>
      </c>
      <c r="Z41" s="38">
        <v>0</v>
      </c>
      <c r="AA41" s="41">
        <v>0</v>
      </c>
      <c r="AB41" s="38">
        <v>0</v>
      </c>
      <c r="AC41" s="41">
        <v>0</v>
      </c>
      <c r="AD41" s="38">
        <v>0</v>
      </c>
      <c r="AE41" s="36"/>
      <c r="AF41" s="25" t="s">
        <v>84</v>
      </c>
      <c r="AG41" s="25"/>
      <c r="AH41" s="101"/>
    </row>
    <row r="42" spans="2:34" s="16" customFormat="1" ht="12" customHeight="1">
      <c r="B42" s="101"/>
      <c r="C42" s="53"/>
      <c r="D42" s="25" t="s">
        <v>53</v>
      </c>
      <c r="E42" s="18"/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9">
        <v>0</v>
      </c>
      <c r="P42" s="88"/>
      <c r="Q42" s="88"/>
      <c r="R42" s="68"/>
      <c r="S42" s="88">
        <v>0</v>
      </c>
      <c r="T42" s="38">
        <v>0</v>
      </c>
      <c r="U42" s="41">
        <v>0</v>
      </c>
      <c r="V42" s="38">
        <v>0</v>
      </c>
      <c r="W42" s="41">
        <v>0</v>
      </c>
      <c r="X42" s="38">
        <v>0</v>
      </c>
      <c r="Y42" s="41">
        <v>0</v>
      </c>
      <c r="Z42" s="38">
        <v>0</v>
      </c>
      <c r="AA42" s="41">
        <v>0</v>
      </c>
      <c r="AB42" s="38">
        <v>0</v>
      </c>
      <c r="AC42" s="41">
        <v>0</v>
      </c>
      <c r="AD42" s="38">
        <v>0</v>
      </c>
      <c r="AE42" s="36"/>
      <c r="AF42" s="25" t="s">
        <v>53</v>
      </c>
      <c r="AG42" s="25"/>
      <c r="AH42" s="101"/>
    </row>
    <row r="43" spans="2:34" s="16" customFormat="1" ht="12" customHeight="1">
      <c r="B43" s="101"/>
      <c r="C43" s="26"/>
      <c r="D43" s="25" t="s">
        <v>14</v>
      </c>
      <c r="E43" s="18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12</v>
      </c>
      <c r="O43" s="39">
        <v>14</v>
      </c>
      <c r="P43" s="88"/>
      <c r="Q43" s="88"/>
      <c r="R43" s="68"/>
      <c r="S43" s="88">
        <v>1</v>
      </c>
      <c r="T43" s="38">
        <v>1</v>
      </c>
      <c r="U43" s="41">
        <v>10</v>
      </c>
      <c r="V43" s="38">
        <v>13</v>
      </c>
      <c r="W43" s="41">
        <v>3</v>
      </c>
      <c r="X43" s="38">
        <v>5</v>
      </c>
      <c r="Y43" s="41">
        <v>0</v>
      </c>
      <c r="Z43" s="38">
        <v>0</v>
      </c>
      <c r="AA43" s="41">
        <v>0</v>
      </c>
      <c r="AB43" s="38">
        <v>0</v>
      </c>
      <c r="AC43" s="41">
        <v>2</v>
      </c>
      <c r="AD43" s="38">
        <v>2</v>
      </c>
      <c r="AE43" s="36"/>
      <c r="AF43" s="25" t="s">
        <v>14</v>
      </c>
      <c r="AG43" s="25"/>
      <c r="AH43" s="101"/>
    </row>
    <row r="44" spans="2:34" s="16" customFormat="1" ht="12" customHeight="1">
      <c r="B44" s="101"/>
      <c r="C44" s="26"/>
      <c r="D44" s="25" t="s">
        <v>15</v>
      </c>
      <c r="E44" s="18"/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1</v>
      </c>
      <c r="M44" s="38">
        <v>0</v>
      </c>
      <c r="N44" s="38">
        <v>3</v>
      </c>
      <c r="O44" s="39">
        <v>6</v>
      </c>
      <c r="P44" s="88"/>
      <c r="Q44" s="88"/>
      <c r="R44" s="68"/>
      <c r="S44" s="88">
        <v>0</v>
      </c>
      <c r="T44" s="38">
        <v>0</v>
      </c>
      <c r="U44" s="41">
        <v>26</v>
      </c>
      <c r="V44" s="38">
        <v>7</v>
      </c>
      <c r="W44" s="41">
        <v>0</v>
      </c>
      <c r="X44" s="38">
        <v>0</v>
      </c>
      <c r="Y44" s="41">
        <v>0</v>
      </c>
      <c r="Z44" s="38">
        <v>0</v>
      </c>
      <c r="AA44" s="41">
        <v>0</v>
      </c>
      <c r="AB44" s="38">
        <v>0</v>
      </c>
      <c r="AC44" s="41">
        <v>0</v>
      </c>
      <c r="AD44" s="38">
        <v>0</v>
      </c>
      <c r="AE44" s="36"/>
      <c r="AF44" s="25" t="s">
        <v>15</v>
      </c>
      <c r="AG44" s="25"/>
      <c r="AH44" s="101"/>
    </row>
    <row r="45" spans="2:34" s="16" customFormat="1" ht="12" customHeight="1">
      <c r="B45" s="101"/>
      <c r="C45" s="26"/>
      <c r="D45" s="25" t="s">
        <v>16</v>
      </c>
      <c r="E45" s="18"/>
      <c r="F45" s="38">
        <v>0</v>
      </c>
      <c r="G45" s="38">
        <v>0</v>
      </c>
      <c r="H45" s="38">
        <v>1</v>
      </c>
      <c r="I45" s="38">
        <v>2</v>
      </c>
      <c r="J45" s="38">
        <v>2</v>
      </c>
      <c r="K45" s="38">
        <v>4</v>
      </c>
      <c r="L45" s="38">
        <v>1</v>
      </c>
      <c r="M45" s="38">
        <v>1</v>
      </c>
      <c r="N45" s="38">
        <v>0</v>
      </c>
      <c r="O45" s="39">
        <v>0</v>
      </c>
      <c r="P45" s="88"/>
      <c r="Q45" s="88"/>
      <c r="R45" s="68"/>
      <c r="S45" s="88">
        <v>0</v>
      </c>
      <c r="T45" s="38">
        <v>0</v>
      </c>
      <c r="U45" s="41">
        <v>3</v>
      </c>
      <c r="V45" s="38">
        <v>2</v>
      </c>
      <c r="W45" s="41">
        <v>0</v>
      </c>
      <c r="X45" s="38">
        <v>0</v>
      </c>
      <c r="Y45" s="41">
        <v>6</v>
      </c>
      <c r="Z45" s="38">
        <v>7</v>
      </c>
      <c r="AA45" s="41">
        <v>0</v>
      </c>
      <c r="AB45" s="38">
        <v>0</v>
      </c>
      <c r="AC45" s="41">
        <v>0</v>
      </c>
      <c r="AD45" s="38">
        <v>1</v>
      </c>
      <c r="AE45" s="36"/>
      <c r="AF45" s="25" t="s">
        <v>16</v>
      </c>
      <c r="AG45" s="25"/>
      <c r="AH45" s="101"/>
    </row>
    <row r="46" spans="2:34" s="16" customFormat="1" ht="12" customHeight="1">
      <c r="B46" s="101"/>
      <c r="C46" s="26"/>
      <c r="D46" s="25" t="s">
        <v>17</v>
      </c>
      <c r="E46" s="18"/>
      <c r="F46" s="38">
        <v>1</v>
      </c>
      <c r="G46" s="38">
        <v>1</v>
      </c>
      <c r="H46" s="38">
        <v>2</v>
      </c>
      <c r="I46" s="38">
        <v>0</v>
      </c>
      <c r="J46" s="38">
        <v>3</v>
      </c>
      <c r="K46" s="38">
        <v>3</v>
      </c>
      <c r="L46" s="38">
        <v>0</v>
      </c>
      <c r="M46" s="38">
        <v>0</v>
      </c>
      <c r="N46" s="38">
        <v>2</v>
      </c>
      <c r="O46" s="39">
        <v>2</v>
      </c>
      <c r="P46" s="88"/>
      <c r="Q46" s="88"/>
      <c r="R46" s="68"/>
      <c r="S46" s="88">
        <v>0</v>
      </c>
      <c r="T46" s="38">
        <v>0</v>
      </c>
      <c r="U46" s="41">
        <v>2</v>
      </c>
      <c r="V46" s="38">
        <v>2</v>
      </c>
      <c r="W46" s="41">
        <v>0</v>
      </c>
      <c r="X46" s="38">
        <v>0</v>
      </c>
      <c r="Y46" s="41">
        <v>1</v>
      </c>
      <c r="Z46" s="38">
        <v>1</v>
      </c>
      <c r="AA46" s="41">
        <v>1</v>
      </c>
      <c r="AB46" s="38">
        <v>1</v>
      </c>
      <c r="AC46" s="41">
        <v>2</v>
      </c>
      <c r="AD46" s="38">
        <v>4</v>
      </c>
      <c r="AE46" s="36"/>
      <c r="AF46" s="25" t="s">
        <v>17</v>
      </c>
      <c r="AG46" s="25"/>
      <c r="AH46" s="101"/>
    </row>
    <row r="47" spans="2:34" s="16" customFormat="1" ht="12" customHeight="1">
      <c r="B47" s="101"/>
      <c r="C47" s="26"/>
      <c r="D47" s="25" t="s">
        <v>18</v>
      </c>
      <c r="E47" s="18"/>
      <c r="F47" s="38">
        <v>0</v>
      </c>
      <c r="G47" s="38">
        <v>0</v>
      </c>
      <c r="H47" s="38">
        <v>0</v>
      </c>
      <c r="I47" s="38">
        <v>0</v>
      </c>
      <c r="J47" s="38">
        <v>1</v>
      </c>
      <c r="K47" s="38">
        <v>3</v>
      </c>
      <c r="L47" s="38">
        <v>0</v>
      </c>
      <c r="M47" s="38">
        <v>0</v>
      </c>
      <c r="N47" s="38">
        <v>1</v>
      </c>
      <c r="O47" s="39">
        <v>0</v>
      </c>
      <c r="P47" s="88"/>
      <c r="Q47" s="88"/>
      <c r="R47" s="68"/>
      <c r="S47" s="88">
        <v>0</v>
      </c>
      <c r="T47" s="38">
        <v>0</v>
      </c>
      <c r="U47" s="41">
        <v>0</v>
      </c>
      <c r="V47" s="38">
        <v>0</v>
      </c>
      <c r="W47" s="41">
        <v>1</v>
      </c>
      <c r="X47" s="38">
        <v>0</v>
      </c>
      <c r="Y47" s="41">
        <v>2</v>
      </c>
      <c r="Z47" s="38">
        <v>5</v>
      </c>
      <c r="AA47" s="41">
        <v>0</v>
      </c>
      <c r="AB47" s="38">
        <v>0</v>
      </c>
      <c r="AC47" s="41">
        <v>1</v>
      </c>
      <c r="AD47" s="38">
        <v>4</v>
      </c>
      <c r="AE47" s="36"/>
      <c r="AF47" s="25" t="s">
        <v>18</v>
      </c>
      <c r="AG47" s="25"/>
      <c r="AH47" s="101"/>
    </row>
    <row r="48" spans="2:34" s="16" customFormat="1" ht="12" customHeight="1">
      <c r="B48" s="101"/>
      <c r="C48" s="26"/>
      <c r="D48" s="25" t="s">
        <v>72</v>
      </c>
      <c r="E48" s="45"/>
      <c r="F48" s="38">
        <v>0</v>
      </c>
      <c r="G48" s="38">
        <v>0</v>
      </c>
      <c r="H48" s="38">
        <v>1</v>
      </c>
      <c r="I48" s="38">
        <v>1</v>
      </c>
      <c r="J48" s="38">
        <v>2</v>
      </c>
      <c r="K48" s="38">
        <v>3</v>
      </c>
      <c r="L48" s="38">
        <v>0</v>
      </c>
      <c r="M48" s="38">
        <v>0</v>
      </c>
      <c r="N48" s="38">
        <v>1</v>
      </c>
      <c r="O48" s="39">
        <v>4</v>
      </c>
      <c r="P48" s="88"/>
      <c r="Q48" s="88"/>
      <c r="R48" s="68"/>
      <c r="S48" s="88">
        <v>0</v>
      </c>
      <c r="T48" s="38">
        <v>0</v>
      </c>
      <c r="U48" s="41">
        <v>4</v>
      </c>
      <c r="V48" s="38">
        <v>3</v>
      </c>
      <c r="W48" s="41">
        <v>2</v>
      </c>
      <c r="X48" s="38">
        <v>1</v>
      </c>
      <c r="Y48" s="41">
        <v>3</v>
      </c>
      <c r="Z48" s="38">
        <v>1</v>
      </c>
      <c r="AA48" s="41">
        <v>0</v>
      </c>
      <c r="AB48" s="38">
        <v>0</v>
      </c>
      <c r="AC48" s="41">
        <v>2</v>
      </c>
      <c r="AD48" s="38">
        <v>6</v>
      </c>
      <c r="AE48" s="36"/>
      <c r="AF48" s="25" t="s">
        <v>82</v>
      </c>
      <c r="AG48" s="25"/>
      <c r="AH48" s="101"/>
    </row>
    <row r="49" spans="2:34" s="16" customFormat="1" ht="12" customHeight="1">
      <c r="B49" s="101"/>
      <c r="C49" s="26"/>
      <c r="D49" s="25" t="s">
        <v>73</v>
      </c>
      <c r="E49" s="45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9">
        <v>0</v>
      </c>
      <c r="P49" s="88"/>
      <c r="Q49" s="88"/>
      <c r="R49" s="68"/>
      <c r="S49" s="88">
        <v>0</v>
      </c>
      <c r="T49" s="38">
        <v>0</v>
      </c>
      <c r="U49" s="41">
        <v>0</v>
      </c>
      <c r="V49" s="38">
        <v>0</v>
      </c>
      <c r="W49" s="41">
        <v>0</v>
      </c>
      <c r="X49" s="38">
        <v>0</v>
      </c>
      <c r="Y49" s="41">
        <v>0</v>
      </c>
      <c r="Z49" s="38">
        <v>0</v>
      </c>
      <c r="AA49" s="41">
        <v>0</v>
      </c>
      <c r="AB49" s="38">
        <v>0</v>
      </c>
      <c r="AC49" s="41">
        <v>0</v>
      </c>
      <c r="AD49" s="38">
        <v>0</v>
      </c>
      <c r="AE49" s="36"/>
      <c r="AF49" s="25" t="s">
        <v>83</v>
      </c>
      <c r="AG49" s="25"/>
      <c r="AH49" s="101"/>
    </row>
    <row r="50" spans="2:34" s="16" customFormat="1" ht="12" customHeight="1">
      <c r="B50" s="101"/>
      <c r="C50" s="26"/>
      <c r="D50" s="25" t="s">
        <v>19</v>
      </c>
      <c r="E50" s="18"/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9">
        <v>0</v>
      </c>
      <c r="P50" s="88"/>
      <c r="Q50" s="88"/>
      <c r="R50" s="68"/>
      <c r="S50" s="88">
        <v>0</v>
      </c>
      <c r="T50" s="38">
        <v>0</v>
      </c>
      <c r="U50" s="41">
        <v>0</v>
      </c>
      <c r="V50" s="38">
        <v>0</v>
      </c>
      <c r="W50" s="41">
        <v>0</v>
      </c>
      <c r="X50" s="38">
        <v>0</v>
      </c>
      <c r="Y50" s="41">
        <v>0</v>
      </c>
      <c r="Z50" s="38">
        <v>0</v>
      </c>
      <c r="AA50" s="41">
        <v>0</v>
      </c>
      <c r="AB50" s="38">
        <v>0</v>
      </c>
      <c r="AC50" s="41">
        <v>0</v>
      </c>
      <c r="AD50" s="38">
        <v>0</v>
      </c>
      <c r="AE50" s="36"/>
      <c r="AF50" s="25" t="s">
        <v>19</v>
      </c>
      <c r="AG50" s="25"/>
      <c r="AH50" s="101"/>
    </row>
    <row r="51" spans="2:34" s="16" customFormat="1" ht="12" customHeight="1">
      <c r="B51" s="101"/>
      <c r="C51" s="26"/>
      <c r="D51" s="25" t="s">
        <v>20</v>
      </c>
      <c r="E51" s="18"/>
      <c r="F51" s="38">
        <v>7</v>
      </c>
      <c r="G51" s="38">
        <v>5</v>
      </c>
      <c r="H51" s="38">
        <v>1</v>
      </c>
      <c r="I51" s="38">
        <v>2</v>
      </c>
      <c r="J51" s="38">
        <v>1</v>
      </c>
      <c r="K51" s="38">
        <v>0</v>
      </c>
      <c r="L51" s="38">
        <v>0</v>
      </c>
      <c r="M51" s="38">
        <v>0</v>
      </c>
      <c r="N51" s="38">
        <v>9</v>
      </c>
      <c r="O51" s="39">
        <v>8</v>
      </c>
      <c r="P51" s="88"/>
      <c r="Q51" s="88"/>
      <c r="R51" s="68"/>
      <c r="S51" s="88">
        <v>5</v>
      </c>
      <c r="T51" s="38">
        <v>2</v>
      </c>
      <c r="U51" s="41">
        <v>18</v>
      </c>
      <c r="V51" s="38">
        <v>11</v>
      </c>
      <c r="W51" s="41">
        <v>6</v>
      </c>
      <c r="X51" s="38">
        <v>3</v>
      </c>
      <c r="Y51" s="41">
        <v>3</v>
      </c>
      <c r="Z51" s="38">
        <v>3</v>
      </c>
      <c r="AA51" s="41">
        <v>3</v>
      </c>
      <c r="AB51" s="38">
        <v>2</v>
      </c>
      <c r="AC51" s="41">
        <v>14</v>
      </c>
      <c r="AD51" s="38">
        <v>14</v>
      </c>
      <c r="AE51" s="36"/>
      <c r="AF51" s="25" t="s">
        <v>20</v>
      </c>
      <c r="AG51" s="25"/>
      <c r="AH51" s="101"/>
    </row>
    <row r="52" spans="2:34" s="16" customFormat="1" ht="12" customHeight="1">
      <c r="B52" s="101"/>
      <c r="C52" s="26"/>
      <c r="D52" s="25" t="s">
        <v>21</v>
      </c>
      <c r="E52" s="18"/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9">
        <v>0</v>
      </c>
      <c r="P52" s="88"/>
      <c r="Q52" s="88"/>
      <c r="R52" s="68"/>
      <c r="S52" s="88">
        <v>0</v>
      </c>
      <c r="T52" s="38">
        <v>0</v>
      </c>
      <c r="U52" s="41">
        <v>0</v>
      </c>
      <c r="V52" s="38">
        <v>0</v>
      </c>
      <c r="W52" s="41">
        <v>0</v>
      </c>
      <c r="X52" s="38">
        <v>0</v>
      </c>
      <c r="Y52" s="41">
        <v>0</v>
      </c>
      <c r="Z52" s="38">
        <v>0</v>
      </c>
      <c r="AA52" s="41">
        <v>0</v>
      </c>
      <c r="AB52" s="38">
        <v>0</v>
      </c>
      <c r="AC52" s="41">
        <v>0</v>
      </c>
      <c r="AD52" s="38">
        <v>0</v>
      </c>
      <c r="AE52" s="36"/>
      <c r="AF52" s="25" t="s">
        <v>21</v>
      </c>
      <c r="AG52" s="25"/>
      <c r="AH52" s="101"/>
    </row>
    <row r="53" spans="2:34" s="16" customFormat="1" ht="9.75" customHeight="1">
      <c r="B53" s="101"/>
      <c r="C53" s="26"/>
      <c r="D53" s="93" t="s">
        <v>22</v>
      </c>
      <c r="E53" s="18"/>
      <c r="F53" s="38">
        <v>2</v>
      </c>
      <c r="G53" s="38">
        <v>0</v>
      </c>
      <c r="H53" s="38">
        <v>0</v>
      </c>
      <c r="I53" s="38">
        <v>0</v>
      </c>
      <c r="J53" s="38">
        <v>1</v>
      </c>
      <c r="K53" s="38">
        <v>0</v>
      </c>
      <c r="L53" s="38">
        <v>0</v>
      </c>
      <c r="M53" s="38">
        <v>0</v>
      </c>
      <c r="N53" s="38">
        <v>6</v>
      </c>
      <c r="O53" s="39">
        <v>0</v>
      </c>
      <c r="P53" s="88"/>
      <c r="Q53" s="88"/>
      <c r="R53" s="68"/>
      <c r="S53" s="88">
        <v>4</v>
      </c>
      <c r="T53" s="38">
        <v>0</v>
      </c>
      <c r="U53" s="41">
        <v>2</v>
      </c>
      <c r="V53" s="38">
        <v>1</v>
      </c>
      <c r="W53" s="38">
        <v>0</v>
      </c>
      <c r="X53" s="38">
        <v>0</v>
      </c>
      <c r="Y53" s="38">
        <v>3</v>
      </c>
      <c r="Z53" s="38">
        <v>1</v>
      </c>
      <c r="AA53" s="38">
        <v>0</v>
      </c>
      <c r="AB53" s="38">
        <v>0</v>
      </c>
      <c r="AC53" s="38">
        <v>0</v>
      </c>
      <c r="AD53" s="38">
        <v>0</v>
      </c>
      <c r="AE53" s="36"/>
      <c r="AF53" s="93" t="s">
        <v>22</v>
      </c>
      <c r="AG53" s="25"/>
      <c r="AH53" s="101"/>
    </row>
    <row r="54" spans="2:34" s="16" customFormat="1" ht="9.75" customHeight="1">
      <c r="B54" s="101"/>
      <c r="C54" s="26"/>
      <c r="D54" s="93"/>
      <c r="E54" s="18"/>
      <c r="F54" s="55"/>
      <c r="G54" s="55"/>
      <c r="H54" s="55"/>
      <c r="I54" s="56"/>
      <c r="J54" s="55"/>
      <c r="K54" s="56"/>
      <c r="L54" s="55"/>
      <c r="M54" s="56"/>
      <c r="N54" s="55"/>
      <c r="O54" s="57"/>
      <c r="P54" s="89"/>
      <c r="Q54" s="90"/>
      <c r="R54" s="68"/>
      <c r="S54" s="89"/>
      <c r="T54" s="55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36"/>
      <c r="AF54" s="93"/>
      <c r="AG54" s="25"/>
      <c r="AH54" s="101"/>
    </row>
    <row r="55" spans="2:34" s="16" customFormat="1" ht="9.75" customHeight="1">
      <c r="B55" s="101"/>
      <c r="C55" s="26"/>
      <c r="D55" s="93" t="s">
        <v>23</v>
      </c>
      <c r="E55" s="18"/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9">
        <v>0</v>
      </c>
      <c r="P55" s="88"/>
      <c r="Q55" s="88"/>
      <c r="R55" s="68"/>
      <c r="S55" s="88">
        <v>0</v>
      </c>
      <c r="T55" s="38">
        <v>0</v>
      </c>
      <c r="U55" s="41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6"/>
      <c r="AF55" s="93" t="s">
        <v>23</v>
      </c>
      <c r="AG55" s="25"/>
      <c r="AH55" s="101"/>
    </row>
    <row r="56" spans="2:34" s="16" customFormat="1" ht="9.75" customHeight="1">
      <c r="B56" s="101"/>
      <c r="C56" s="26"/>
      <c r="D56" s="93"/>
      <c r="E56" s="18"/>
      <c r="F56" s="55"/>
      <c r="G56" s="56"/>
      <c r="H56" s="55"/>
      <c r="I56" s="56"/>
      <c r="J56" s="55"/>
      <c r="K56" s="56"/>
      <c r="L56" s="55"/>
      <c r="M56" s="56"/>
      <c r="N56" s="55"/>
      <c r="O56" s="57"/>
      <c r="P56" s="89"/>
      <c r="Q56" s="90"/>
      <c r="R56" s="68"/>
      <c r="S56" s="89"/>
      <c r="T56" s="55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36"/>
      <c r="AF56" s="93"/>
      <c r="AG56" s="25"/>
      <c r="AH56" s="101"/>
    </row>
    <row r="57" spans="2:34" s="16" customFormat="1" ht="9.75" customHeight="1">
      <c r="B57" s="101"/>
      <c r="C57" s="26"/>
      <c r="D57" s="93" t="s">
        <v>24</v>
      </c>
      <c r="E57" s="18"/>
      <c r="F57" s="38">
        <v>6</v>
      </c>
      <c r="G57" s="38">
        <v>3</v>
      </c>
      <c r="H57" s="38">
        <v>2</v>
      </c>
      <c r="I57" s="38">
        <v>1</v>
      </c>
      <c r="J57" s="38">
        <v>10</v>
      </c>
      <c r="K57" s="38">
        <v>6</v>
      </c>
      <c r="L57" s="38">
        <v>0</v>
      </c>
      <c r="M57" s="38">
        <v>0</v>
      </c>
      <c r="N57" s="38">
        <v>13</v>
      </c>
      <c r="O57" s="39">
        <v>8</v>
      </c>
      <c r="P57" s="88"/>
      <c r="Q57" s="88"/>
      <c r="R57" s="68"/>
      <c r="S57" s="88">
        <v>18</v>
      </c>
      <c r="T57" s="38">
        <v>6</v>
      </c>
      <c r="U57" s="41">
        <v>26</v>
      </c>
      <c r="V57" s="38">
        <v>21</v>
      </c>
      <c r="W57" s="38">
        <v>0</v>
      </c>
      <c r="X57" s="38">
        <v>0</v>
      </c>
      <c r="Y57" s="38">
        <v>9</v>
      </c>
      <c r="Z57" s="38">
        <v>5</v>
      </c>
      <c r="AA57" s="38">
        <v>8</v>
      </c>
      <c r="AB57" s="38">
        <v>7</v>
      </c>
      <c r="AC57" s="38">
        <v>9</v>
      </c>
      <c r="AD57" s="38">
        <v>8</v>
      </c>
      <c r="AE57" s="36"/>
      <c r="AF57" s="93" t="s">
        <v>24</v>
      </c>
      <c r="AG57" s="25"/>
      <c r="AH57" s="101"/>
    </row>
    <row r="58" spans="2:34" s="16" customFormat="1" ht="9.75" customHeight="1">
      <c r="B58" s="101"/>
      <c r="C58" s="26"/>
      <c r="D58" s="93"/>
      <c r="E58" s="18"/>
      <c r="F58" s="55"/>
      <c r="G58" s="56"/>
      <c r="H58" s="55"/>
      <c r="I58" s="56"/>
      <c r="J58" s="55"/>
      <c r="K58" s="56"/>
      <c r="L58" s="55"/>
      <c r="M58" s="56"/>
      <c r="N58" s="55"/>
      <c r="O58" s="57">
        <v>2</v>
      </c>
      <c r="P58" s="89"/>
      <c r="Q58" s="89"/>
      <c r="R58" s="68"/>
      <c r="S58" s="89"/>
      <c r="T58" s="55">
        <v>2</v>
      </c>
      <c r="U58" s="58"/>
      <c r="V58" s="58">
        <v>1</v>
      </c>
      <c r="W58" s="58"/>
      <c r="X58" s="58"/>
      <c r="Y58" s="58"/>
      <c r="Z58" s="58"/>
      <c r="AA58" s="58"/>
      <c r="AB58" s="58"/>
      <c r="AC58" s="58"/>
      <c r="AD58" s="58"/>
      <c r="AE58" s="36"/>
      <c r="AF58" s="93"/>
      <c r="AG58" s="25"/>
      <c r="AH58" s="101"/>
    </row>
    <row r="59" spans="2:34" s="16" customFormat="1" ht="9.75" customHeight="1">
      <c r="B59" s="101"/>
      <c r="C59" s="26"/>
      <c r="D59" s="93" t="s">
        <v>25</v>
      </c>
      <c r="E59" s="18"/>
      <c r="F59" s="38">
        <v>57</v>
      </c>
      <c r="G59" s="38">
        <v>34</v>
      </c>
      <c r="H59" s="38">
        <v>39</v>
      </c>
      <c r="I59" s="38">
        <v>21</v>
      </c>
      <c r="J59" s="38">
        <v>98</v>
      </c>
      <c r="K59" s="38">
        <v>64</v>
      </c>
      <c r="L59" s="38">
        <v>16</v>
      </c>
      <c r="M59" s="38">
        <v>10</v>
      </c>
      <c r="N59" s="38">
        <v>149</v>
      </c>
      <c r="O59" s="39">
        <v>101</v>
      </c>
      <c r="P59" s="88"/>
      <c r="Q59" s="88"/>
      <c r="R59" s="68"/>
      <c r="S59" s="88">
        <v>232</v>
      </c>
      <c r="T59" s="38">
        <v>155</v>
      </c>
      <c r="U59" s="41">
        <v>310</v>
      </c>
      <c r="V59" s="38">
        <v>209</v>
      </c>
      <c r="W59" s="38">
        <v>6</v>
      </c>
      <c r="X59" s="38">
        <v>5</v>
      </c>
      <c r="Y59" s="38">
        <v>55</v>
      </c>
      <c r="Z59" s="38">
        <v>32</v>
      </c>
      <c r="AA59" s="38">
        <v>75</v>
      </c>
      <c r="AB59" s="38">
        <v>46</v>
      </c>
      <c r="AC59" s="38">
        <v>133</v>
      </c>
      <c r="AD59" s="38">
        <v>164</v>
      </c>
      <c r="AE59" s="36"/>
      <c r="AF59" s="93" t="s">
        <v>25</v>
      </c>
      <c r="AG59" s="25"/>
      <c r="AH59" s="101"/>
    </row>
    <row r="60" spans="2:34" s="16" customFormat="1" ht="9.75" customHeight="1">
      <c r="B60" s="101"/>
      <c r="C60" s="26"/>
      <c r="D60" s="93"/>
      <c r="E60" s="18"/>
      <c r="F60" s="55"/>
      <c r="G60" s="55">
        <v>7</v>
      </c>
      <c r="H60" s="55"/>
      <c r="I60" s="55">
        <v>3</v>
      </c>
      <c r="J60" s="55"/>
      <c r="K60" s="55">
        <v>5</v>
      </c>
      <c r="L60" s="55"/>
      <c r="M60" s="55">
        <v>2</v>
      </c>
      <c r="N60" s="55"/>
      <c r="O60" s="57">
        <v>12</v>
      </c>
      <c r="P60" s="89"/>
      <c r="Q60" s="89"/>
      <c r="R60" s="68"/>
      <c r="S60" s="89"/>
      <c r="T60" s="55">
        <v>16</v>
      </c>
      <c r="U60" s="58"/>
      <c r="V60" s="58">
        <v>33</v>
      </c>
      <c r="W60" s="58"/>
      <c r="X60" s="58"/>
      <c r="Y60" s="58"/>
      <c r="Z60" s="58">
        <v>3</v>
      </c>
      <c r="AA60" s="58"/>
      <c r="AB60" s="58">
        <v>11</v>
      </c>
      <c r="AC60" s="58"/>
      <c r="AD60" s="58">
        <v>19</v>
      </c>
      <c r="AE60" s="36"/>
      <c r="AF60" s="93"/>
      <c r="AG60" s="25"/>
      <c r="AH60" s="101"/>
    </row>
    <row r="61" spans="2:34" s="16" customFormat="1" ht="12" customHeight="1">
      <c r="B61" s="101"/>
      <c r="C61" s="26"/>
      <c r="D61" s="25" t="s">
        <v>26</v>
      </c>
      <c r="E61" s="18"/>
      <c r="F61" s="38">
        <v>1</v>
      </c>
      <c r="G61" s="38">
        <v>1</v>
      </c>
      <c r="H61" s="38">
        <v>0</v>
      </c>
      <c r="I61" s="38">
        <v>0</v>
      </c>
      <c r="J61" s="38">
        <v>9</v>
      </c>
      <c r="K61" s="38">
        <v>5</v>
      </c>
      <c r="L61" s="38">
        <v>0</v>
      </c>
      <c r="M61" s="38">
        <v>0</v>
      </c>
      <c r="N61" s="38">
        <v>4</v>
      </c>
      <c r="O61" s="39">
        <v>4</v>
      </c>
      <c r="P61" s="88"/>
      <c r="Q61" s="88"/>
      <c r="R61" s="68"/>
      <c r="S61" s="88">
        <v>0</v>
      </c>
      <c r="T61" s="38">
        <v>0</v>
      </c>
      <c r="U61" s="41">
        <v>5</v>
      </c>
      <c r="V61" s="38">
        <v>4</v>
      </c>
      <c r="W61" s="41">
        <v>2</v>
      </c>
      <c r="X61" s="38">
        <v>2</v>
      </c>
      <c r="Y61" s="41">
        <v>0</v>
      </c>
      <c r="Z61" s="38">
        <v>0</v>
      </c>
      <c r="AA61" s="41">
        <v>0</v>
      </c>
      <c r="AB61" s="38">
        <v>0</v>
      </c>
      <c r="AC61" s="41">
        <v>4</v>
      </c>
      <c r="AD61" s="38">
        <v>4</v>
      </c>
      <c r="AE61" s="36"/>
      <c r="AF61" s="25" t="s">
        <v>26</v>
      </c>
      <c r="AG61" s="25"/>
      <c r="AH61" s="101"/>
    </row>
    <row r="62" spans="2:34" s="16" customFormat="1" ht="12" customHeight="1">
      <c r="B62" s="101"/>
      <c r="C62" s="26"/>
      <c r="D62" s="25" t="s">
        <v>27</v>
      </c>
      <c r="E62" s="18"/>
      <c r="F62" s="38">
        <v>1</v>
      </c>
      <c r="G62" s="38">
        <v>1</v>
      </c>
      <c r="H62" s="38">
        <v>0</v>
      </c>
      <c r="I62" s="38">
        <v>0</v>
      </c>
      <c r="J62" s="38">
        <v>1</v>
      </c>
      <c r="K62" s="38">
        <v>1</v>
      </c>
      <c r="L62" s="38">
        <v>1</v>
      </c>
      <c r="M62" s="38">
        <v>1</v>
      </c>
      <c r="N62" s="38">
        <v>2</v>
      </c>
      <c r="O62" s="39">
        <v>2</v>
      </c>
      <c r="P62" s="88"/>
      <c r="Q62" s="88"/>
      <c r="R62" s="68"/>
      <c r="S62" s="88">
        <v>0</v>
      </c>
      <c r="T62" s="38">
        <v>0</v>
      </c>
      <c r="U62" s="41">
        <v>4</v>
      </c>
      <c r="V62" s="38">
        <v>5</v>
      </c>
      <c r="W62" s="41">
        <v>0</v>
      </c>
      <c r="X62" s="38">
        <v>1</v>
      </c>
      <c r="Y62" s="41">
        <v>0</v>
      </c>
      <c r="Z62" s="38">
        <v>0</v>
      </c>
      <c r="AA62" s="41">
        <v>0</v>
      </c>
      <c r="AB62" s="38">
        <v>0</v>
      </c>
      <c r="AC62" s="41">
        <v>2</v>
      </c>
      <c r="AD62" s="38">
        <v>2</v>
      </c>
      <c r="AE62" s="36"/>
      <c r="AF62" s="25" t="s">
        <v>27</v>
      </c>
      <c r="AG62" s="25"/>
      <c r="AH62" s="101"/>
    </row>
    <row r="63" spans="2:34" s="16" customFormat="1" ht="12" customHeight="1">
      <c r="B63" s="101"/>
      <c r="C63" s="26"/>
      <c r="D63" s="25" t="s">
        <v>28</v>
      </c>
      <c r="E63" s="18"/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9">
        <v>0</v>
      </c>
      <c r="P63" s="88"/>
      <c r="Q63" s="88"/>
      <c r="R63" s="68"/>
      <c r="S63" s="88">
        <v>0</v>
      </c>
      <c r="T63" s="38">
        <v>0</v>
      </c>
      <c r="U63" s="41">
        <v>0</v>
      </c>
      <c r="V63" s="38">
        <v>0</v>
      </c>
      <c r="W63" s="41">
        <v>0</v>
      </c>
      <c r="X63" s="38">
        <v>0</v>
      </c>
      <c r="Y63" s="41">
        <v>0</v>
      </c>
      <c r="Z63" s="38">
        <v>0</v>
      </c>
      <c r="AA63" s="41">
        <v>0</v>
      </c>
      <c r="AB63" s="38">
        <v>0</v>
      </c>
      <c r="AC63" s="41">
        <v>0</v>
      </c>
      <c r="AD63" s="38">
        <v>0</v>
      </c>
      <c r="AE63" s="36"/>
      <c r="AF63" s="25" t="s">
        <v>28</v>
      </c>
      <c r="AG63" s="25"/>
      <c r="AH63" s="101"/>
    </row>
    <row r="64" spans="2:34" s="16" customFormat="1" ht="12" customHeight="1">
      <c r="B64" s="101"/>
      <c r="C64" s="26"/>
      <c r="D64" s="25" t="s">
        <v>29</v>
      </c>
      <c r="E64" s="18"/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1</v>
      </c>
      <c r="O64" s="39">
        <v>0</v>
      </c>
      <c r="P64" s="88"/>
      <c r="Q64" s="88"/>
      <c r="R64" s="68"/>
      <c r="S64" s="88">
        <v>0</v>
      </c>
      <c r="T64" s="38">
        <v>0</v>
      </c>
      <c r="U64" s="41">
        <v>0</v>
      </c>
      <c r="V64" s="38">
        <v>0</v>
      </c>
      <c r="W64" s="41">
        <v>0</v>
      </c>
      <c r="X64" s="38">
        <v>0</v>
      </c>
      <c r="Y64" s="41">
        <v>0</v>
      </c>
      <c r="Z64" s="38">
        <v>0</v>
      </c>
      <c r="AA64" s="41">
        <v>0</v>
      </c>
      <c r="AB64" s="38">
        <v>0</v>
      </c>
      <c r="AC64" s="41">
        <v>0</v>
      </c>
      <c r="AD64" s="38">
        <v>0</v>
      </c>
      <c r="AE64" s="36"/>
      <c r="AF64" s="25" t="s">
        <v>29</v>
      </c>
      <c r="AG64" s="25"/>
      <c r="AH64" s="101"/>
    </row>
    <row r="65" spans="2:34" s="16" customFormat="1" ht="12" customHeight="1">
      <c r="B65" s="101"/>
      <c r="C65" s="26"/>
      <c r="D65" s="25" t="s">
        <v>30</v>
      </c>
      <c r="E65" s="18"/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9">
        <v>0</v>
      </c>
      <c r="P65" s="88"/>
      <c r="Q65" s="88"/>
      <c r="R65" s="68"/>
      <c r="S65" s="88">
        <v>0</v>
      </c>
      <c r="T65" s="38">
        <v>0</v>
      </c>
      <c r="U65" s="41">
        <v>0</v>
      </c>
      <c r="V65" s="38">
        <v>0</v>
      </c>
      <c r="W65" s="41">
        <v>0</v>
      </c>
      <c r="X65" s="38">
        <v>0</v>
      </c>
      <c r="Y65" s="41">
        <v>1</v>
      </c>
      <c r="Z65" s="38">
        <v>0</v>
      </c>
      <c r="AA65" s="41">
        <v>0</v>
      </c>
      <c r="AB65" s="38">
        <v>0</v>
      </c>
      <c r="AC65" s="41">
        <v>0</v>
      </c>
      <c r="AD65" s="38">
        <v>0</v>
      </c>
      <c r="AE65" s="36"/>
      <c r="AF65" s="25" t="s">
        <v>30</v>
      </c>
      <c r="AG65" s="25"/>
      <c r="AH65" s="101"/>
    </row>
    <row r="66" spans="2:34" s="16" customFormat="1" ht="12" customHeight="1">
      <c r="B66" s="101"/>
      <c r="C66" s="26"/>
      <c r="D66" s="25" t="s">
        <v>31</v>
      </c>
      <c r="E66" s="18"/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9">
        <v>0</v>
      </c>
      <c r="P66" s="88"/>
      <c r="Q66" s="88"/>
      <c r="R66" s="68"/>
      <c r="S66" s="88">
        <v>0</v>
      </c>
      <c r="T66" s="38">
        <v>0</v>
      </c>
      <c r="U66" s="41">
        <v>0</v>
      </c>
      <c r="V66" s="38">
        <v>0</v>
      </c>
      <c r="W66" s="41">
        <v>0</v>
      </c>
      <c r="X66" s="38">
        <v>0</v>
      </c>
      <c r="Y66" s="41">
        <v>0</v>
      </c>
      <c r="Z66" s="38">
        <v>0</v>
      </c>
      <c r="AA66" s="41">
        <v>0</v>
      </c>
      <c r="AB66" s="38">
        <v>0</v>
      </c>
      <c r="AC66" s="41">
        <v>0</v>
      </c>
      <c r="AD66" s="38">
        <v>0</v>
      </c>
      <c r="AE66" s="36"/>
      <c r="AF66" s="25" t="s">
        <v>31</v>
      </c>
      <c r="AG66" s="25"/>
      <c r="AH66" s="101"/>
    </row>
    <row r="67" spans="2:34" s="16" customFormat="1" ht="12" customHeight="1">
      <c r="B67" s="101"/>
      <c r="C67" s="26"/>
      <c r="D67" s="25" t="s">
        <v>32</v>
      </c>
      <c r="E67" s="18"/>
      <c r="F67" s="38">
        <v>2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1</v>
      </c>
      <c r="O67" s="39">
        <v>1</v>
      </c>
      <c r="P67" s="88"/>
      <c r="Q67" s="88"/>
      <c r="R67" s="68"/>
      <c r="S67" s="88">
        <v>0</v>
      </c>
      <c r="T67" s="38">
        <v>0</v>
      </c>
      <c r="U67" s="41">
        <v>0</v>
      </c>
      <c r="V67" s="38">
        <v>0</v>
      </c>
      <c r="W67" s="41">
        <v>0</v>
      </c>
      <c r="X67" s="38">
        <v>0</v>
      </c>
      <c r="Y67" s="41">
        <v>1</v>
      </c>
      <c r="Z67" s="38">
        <v>1</v>
      </c>
      <c r="AA67" s="41">
        <v>0</v>
      </c>
      <c r="AB67" s="38">
        <v>0</v>
      </c>
      <c r="AC67" s="41">
        <v>0</v>
      </c>
      <c r="AD67" s="38">
        <v>0</v>
      </c>
      <c r="AE67" s="36"/>
      <c r="AF67" s="25" t="s">
        <v>32</v>
      </c>
      <c r="AG67" s="25"/>
      <c r="AH67" s="101"/>
    </row>
    <row r="68" spans="2:34" s="16" customFormat="1" ht="12" customHeight="1" thickBot="1">
      <c r="B68" s="102"/>
      <c r="C68" s="5"/>
      <c r="D68" s="60" t="s">
        <v>52</v>
      </c>
      <c r="E68" s="61"/>
      <c r="F68" s="63">
        <f>F33-SUM(F34:F53)-F55-F57-F59-F61-F62-F63-F64-F65-F66-F67</f>
        <v>3</v>
      </c>
      <c r="G68" s="63">
        <f aca="true" t="shared" si="3" ref="G68:AA68">G33-SUM(G34:G53)-G55-G57-G59-G61-G62-G63-G64-G65-G66-G67</f>
        <v>3</v>
      </c>
      <c r="H68" s="63">
        <f t="shared" si="3"/>
        <v>4</v>
      </c>
      <c r="I68" s="63">
        <f t="shared" si="3"/>
        <v>2</v>
      </c>
      <c r="J68" s="63">
        <f t="shared" si="3"/>
        <v>2</v>
      </c>
      <c r="K68" s="63">
        <f t="shared" si="3"/>
        <v>1</v>
      </c>
      <c r="L68" s="63">
        <f t="shared" si="3"/>
        <v>1</v>
      </c>
      <c r="M68" s="63">
        <f t="shared" si="3"/>
        <v>0</v>
      </c>
      <c r="N68" s="63">
        <f t="shared" si="3"/>
        <v>16</v>
      </c>
      <c r="O68" s="64">
        <f t="shared" si="3"/>
        <v>8</v>
      </c>
      <c r="P68" s="65"/>
      <c r="Q68" s="65"/>
      <c r="R68" s="65"/>
      <c r="S68" s="91">
        <f t="shared" si="3"/>
        <v>11</v>
      </c>
      <c r="T68" s="63">
        <f t="shared" si="3"/>
        <v>7</v>
      </c>
      <c r="U68" s="66">
        <f t="shared" si="3"/>
        <v>17</v>
      </c>
      <c r="V68" s="63">
        <f t="shared" si="3"/>
        <v>14</v>
      </c>
      <c r="W68" s="63">
        <f t="shared" si="3"/>
        <v>1</v>
      </c>
      <c r="X68" s="63">
        <f t="shared" si="3"/>
        <v>0</v>
      </c>
      <c r="Y68" s="63">
        <f t="shared" si="3"/>
        <v>8</v>
      </c>
      <c r="Z68" s="63">
        <f t="shared" si="3"/>
        <v>3</v>
      </c>
      <c r="AA68" s="63">
        <f t="shared" si="3"/>
        <v>2</v>
      </c>
      <c r="AB68" s="63">
        <f>AB33-SUM(AB34:AB53)-AB55-AB57-AB59-AB61-AB62-AB63-AB64-AB65-AB66-AB67</f>
        <v>2</v>
      </c>
      <c r="AC68" s="63">
        <f>AC33-SUM(AC34:AC53)-AC55-AC57-AC59-AC61-AC62-AC63-AC64-AC65-AC66-AC67</f>
        <v>14</v>
      </c>
      <c r="AD68" s="63">
        <f>AD33-SUM(AD34:AD53)-AD55-AD57-AD59-AD61-AD62-AD63-AD64-AD65-AD66-AD67</f>
        <v>12</v>
      </c>
      <c r="AE68" s="64">
        <f>AE33-SUM(AE34:AE53)-AE55-AE57-AE59-AE61-AE62-AE63-AE64-AE65-AE66-AE67</f>
        <v>0</v>
      </c>
      <c r="AF68" s="60" t="s">
        <v>52</v>
      </c>
      <c r="AG68" s="60"/>
      <c r="AH68" s="102"/>
    </row>
    <row r="69" spans="2:17" ht="10.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2:17" ht="10.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ht="10.5">
      <c r="B71" s="16"/>
    </row>
    <row r="73" spans="4:30" ht="10.5">
      <c r="D73" s="1" t="s">
        <v>99</v>
      </c>
      <c r="F73" s="71">
        <f>SUM(F8,F33)-F6</f>
        <v>0</v>
      </c>
      <c r="G73" s="71">
        <f aca="true" t="shared" si="4" ref="G73:S73">SUM(G8,G33)-G6</f>
        <v>0</v>
      </c>
      <c r="H73" s="71">
        <f t="shared" si="4"/>
        <v>0</v>
      </c>
      <c r="I73" s="71">
        <f t="shared" si="4"/>
        <v>0</v>
      </c>
      <c r="J73" s="71">
        <f t="shared" si="4"/>
        <v>0</v>
      </c>
      <c r="K73" s="71">
        <f t="shared" si="4"/>
        <v>0</v>
      </c>
      <c r="L73" s="71">
        <f t="shared" si="4"/>
        <v>0</v>
      </c>
      <c r="M73" s="71">
        <f t="shared" si="4"/>
        <v>0</v>
      </c>
      <c r="N73" s="71">
        <f t="shared" si="4"/>
        <v>0</v>
      </c>
      <c r="O73" s="71">
        <f t="shared" si="4"/>
        <v>0</v>
      </c>
      <c r="P73" s="71">
        <f t="shared" si="4"/>
        <v>0</v>
      </c>
      <c r="Q73" s="71">
        <f t="shared" si="4"/>
        <v>0</v>
      </c>
      <c r="R73" s="71"/>
      <c r="S73" s="71">
        <f t="shared" si="4"/>
        <v>0</v>
      </c>
      <c r="T73" s="71">
        <f aca="true" t="shared" si="5" ref="T73:AD73">SUM(T8,T33)-T6</f>
        <v>0</v>
      </c>
      <c r="U73" s="71">
        <f t="shared" si="5"/>
        <v>0</v>
      </c>
      <c r="V73" s="71">
        <f t="shared" si="5"/>
        <v>0</v>
      </c>
      <c r="W73" s="71">
        <f t="shared" si="5"/>
        <v>0</v>
      </c>
      <c r="X73" s="71">
        <f t="shared" si="5"/>
        <v>0</v>
      </c>
      <c r="Y73" s="71">
        <f t="shared" si="5"/>
        <v>0</v>
      </c>
      <c r="Z73" s="71">
        <f t="shared" si="5"/>
        <v>0</v>
      </c>
      <c r="AA73" s="71">
        <f t="shared" si="5"/>
        <v>0</v>
      </c>
      <c r="AB73" s="71">
        <f t="shared" si="5"/>
        <v>0</v>
      </c>
      <c r="AC73" s="71">
        <f t="shared" si="5"/>
        <v>0</v>
      </c>
      <c r="AD73" s="71">
        <f t="shared" si="5"/>
        <v>0</v>
      </c>
    </row>
    <row r="74" spans="4:30" ht="10.5">
      <c r="D74" s="1" t="s">
        <v>100</v>
      </c>
      <c r="F74" s="71">
        <f>SUM(F9:F31)-F8</f>
        <v>0</v>
      </c>
      <c r="G74" s="71">
        <f aca="true" t="shared" si="6" ref="G74:S74">SUM(G9:G31)-G8</f>
        <v>0</v>
      </c>
      <c r="H74" s="71">
        <f t="shared" si="6"/>
        <v>0</v>
      </c>
      <c r="I74" s="71">
        <f t="shared" si="6"/>
        <v>0</v>
      </c>
      <c r="J74" s="71">
        <f t="shared" si="6"/>
        <v>0</v>
      </c>
      <c r="K74" s="71">
        <f t="shared" si="6"/>
        <v>0</v>
      </c>
      <c r="L74" s="71">
        <f t="shared" si="6"/>
        <v>0</v>
      </c>
      <c r="M74" s="71">
        <f t="shared" si="6"/>
        <v>0</v>
      </c>
      <c r="N74" s="71">
        <f t="shared" si="6"/>
        <v>0</v>
      </c>
      <c r="O74" s="71">
        <f t="shared" si="6"/>
        <v>0</v>
      </c>
      <c r="P74" s="71">
        <f t="shared" si="6"/>
        <v>0</v>
      </c>
      <c r="Q74" s="71">
        <f t="shared" si="6"/>
        <v>0</v>
      </c>
      <c r="R74" s="71"/>
      <c r="S74" s="71">
        <f t="shared" si="6"/>
        <v>0</v>
      </c>
      <c r="T74" s="71">
        <f aca="true" t="shared" si="7" ref="T74:AD74">SUM(T9:T31)-T8</f>
        <v>0</v>
      </c>
      <c r="U74" s="71">
        <f t="shared" si="7"/>
        <v>0</v>
      </c>
      <c r="V74" s="71">
        <f t="shared" si="7"/>
        <v>0</v>
      </c>
      <c r="W74" s="71">
        <f t="shared" si="7"/>
        <v>0</v>
      </c>
      <c r="X74" s="71">
        <f t="shared" si="7"/>
        <v>0</v>
      </c>
      <c r="Y74" s="71">
        <f t="shared" si="7"/>
        <v>0</v>
      </c>
      <c r="Z74" s="71">
        <f t="shared" si="7"/>
        <v>0</v>
      </c>
      <c r="AA74" s="71">
        <f t="shared" si="7"/>
        <v>0</v>
      </c>
      <c r="AB74" s="71">
        <f t="shared" si="7"/>
        <v>0</v>
      </c>
      <c r="AC74" s="71">
        <f t="shared" si="7"/>
        <v>0</v>
      </c>
      <c r="AD74" s="71">
        <f t="shared" si="7"/>
        <v>0</v>
      </c>
    </row>
    <row r="75" spans="4:30" ht="10.5">
      <c r="D75" s="1" t="s">
        <v>101</v>
      </c>
      <c r="F75" s="71">
        <f>SUM(F34:F68)-F33</f>
        <v>0</v>
      </c>
      <c r="G75" s="71">
        <f>SUM(G34:G68)-G33-G54-G56-G58-G60</f>
        <v>0</v>
      </c>
      <c r="H75" s="71">
        <f aca="true" t="shared" si="8" ref="H75:S75">SUM(H34:H68)-H33-H54-H56-H58-H60</f>
        <v>0</v>
      </c>
      <c r="I75" s="71">
        <f t="shared" si="8"/>
        <v>0</v>
      </c>
      <c r="J75" s="71">
        <f t="shared" si="8"/>
        <v>0</v>
      </c>
      <c r="K75" s="71">
        <f t="shared" si="8"/>
        <v>0</v>
      </c>
      <c r="L75" s="71">
        <f t="shared" si="8"/>
        <v>0</v>
      </c>
      <c r="M75" s="71">
        <f t="shared" si="8"/>
        <v>0</v>
      </c>
      <c r="N75" s="71">
        <f t="shared" si="8"/>
        <v>0</v>
      </c>
      <c r="O75" s="71">
        <f t="shared" si="8"/>
        <v>0</v>
      </c>
      <c r="P75" s="71">
        <f t="shared" si="8"/>
        <v>0</v>
      </c>
      <c r="Q75" s="71">
        <f t="shared" si="8"/>
        <v>0</v>
      </c>
      <c r="R75" s="71"/>
      <c r="S75" s="71">
        <f t="shared" si="8"/>
        <v>0</v>
      </c>
      <c r="T75" s="71">
        <f aca="true" t="shared" si="9" ref="T75:AD75">SUM(T34:T68)-T33-T54-T56-T58-T60</f>
        <v>0</v>
      </c>
      <c r="U75" s="71">
        <f t="shared" si="9"/>
        <v>0</v>
      </c>
      <c r="V75" s="71">
        <f t="shared" si="9"/>
        <v>0</v>
      </c>
      <c r="W75" s="71">
        <f t="shared" si="9"/>
        <v>0</v>
      </c>
      <c r="X75" s="71">
        <f t="shared" si="9"/>
        <v>0</v>
      </c>
      <c r="Y75" s="71">
        <f t="shared" si="9"/>
        <v>0</v>
      </c>
      <c r="Z75" s="71">
        <f t="shared" si="9"/>
        <v>0</v>
      </c>
      <c r="AA75" s="71">
        <f t="shared" si="9"/>
        <v>0</v>
      </c>
      <c r="AB75" s="71">
        <f t="shared" si="9"/>
        <v>0</v>
      </c>
      <c r="AC75" s="71">
        <f t="shared" si="9"/>
        <v>0</v>
      </c>
      <c r="AD75" s="71">
        <f t="shared" si="9"/>
        <v>0</v>
      </c>
    </row>
  </sheetData>
  <sheetProtection/>
  <mergeCells count="28">
    <mergeCell ref="AH8:AH31"/>
    <mergeCell ref="AH33:AH68"/>
    <mergeCell ref="AE4:AH5"/>
    <mergeCell ref="W4:X4"/>
    <mergeCell ref="Y4:Z4"/>
    <mergeCell ref="AA4:AB4"/>
    <mergeCell ref="AC4:AD4"/>
    <mergeCell ref="AF53:AF54"/>
    <mergeCell ref="AF55:AF56"/>
    <mergeCell ref="AF57:AF58"/>
    <mergeCell ref="B33:B68"/>
    <mergeCell ref="F4:G4"/>
    <mergeCell ref="H4:I4"/>
    <mergeCell ref="J4:K4"/>
    <mergeCell ref="D53:D54"/>
    <mergeCell ref="D55:D56"/>
    <mergeCell ref="D57:D58"/>
    <mergeCell ref="D59:D60"/>
    <mergeCell ref="AF59:AF60"/>
    <mergeCell ref="F2:P2"/>
    <mergeCell ref="T2:AB2"/>
    <mergeCell ref="B4:E5"/>
    <mergeCell ref="B8:B31"/>
    <mergeCell ref="L4:M4"/>
    <mergeCell ref="N4:O4"/>
    <mergeCell ref="P4:Q4"/>
    <mergeCell ref="S4:T4"/>
    <mergeCell ref="U4:V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2022-07-28T02:39:06Z</dcterms:created>
  <dcterms:modified xsi:type="dcterms:W3CDTF">2022-07-28T02:39:06Z</dcterms:modified>
  <cp:category/>
  <cp:version/>
  <cp:contentType/>
  <cp:contentStatus/>
</cp:coreProperties>
</file>