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6" sheetId="1" r:id="rId1"/>
  </sheets>
  <definedNames>
    <definedName name="_xlnm.Print_Area" localSheetId="0">'56'!$B$2:$Q$61,'56'!$S$2:$AD$61</definedName>
  </definedNames>
  <calcPr fullCalcOnLoad="1"/>
</workbook>
</file>

<file path=xl/sharedStrings.xml><?xml version="1.0" encoding="utf-8"?>
<sst xmlns="http://schemas.openxmlformats.org/spreadsheetml/2006/main" count="170" uniqueCount="95">
  <si>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</si>
  <si>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</si>
  <si>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</si>
  <si>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</si>
  <si>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</si>
  <si>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</si>
  <si>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</si>
  <si>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</si>
  <si>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</si>
  <si>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</si>
  <si>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</si>
  <si>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</si>
  <si>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汚職</t>
  </si>
  <si>
    <t>うち)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</si>
  <si>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</si>
  <si>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</si>
  <si>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</si>
  <si>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</si>
  <si>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</si>
  <si>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</si>
  <si>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</si>
  <si>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</si>
  <si>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>注　解決事件を除く。</t>
  </si>
  <si>
    <t>背任</t>
  </si>
  <si>
    <r>
      <t>被害者　　　　　　　　　　　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</si>
  <si>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</si>
  <si>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</si>
  <si>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</si>
  <si>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</si>
  <si>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</si>
  <si>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</si>
  <si>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</si>
  <si>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</si>
  <si>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</si>
  <si>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</si>
  <si>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</si>
  <si>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</si>
  <si>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</si>
  <si>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</si>
  <si>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</si>
  <si>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</si>
  <si>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</si>
  <si>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</si>
  <si>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</si>
  <si>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</si>
  <si>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</si>
  <si>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</si>
  <si>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うち)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</si>
  <si>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</si>
  <si>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</si>
  <si>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</si>
  <si>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</si>
  <si>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</si>
  <si>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</si>
  <si>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</si>
  <si>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</si>
  <si>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</si>
  <si>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</si>
  <si>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</si>
  <si>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</si>
  <si>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</si>
  <si>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計</t>
  </si>
  <si>
    <t>実父母</t>
  </si>
  <si>
    <t>養父母</t>
  </si>
  <si>
    <t>継父母</t>
  </si>
  <si>
    <t>実子</t>
  </si>
  <si>
    <t>養子</t>
  </si>
  <si>
    <t>継子</t>
  </si>
  <si>
    <t>その他</t>
  </si>
  <si>
    <t>面識なし</t>
  </si>
  <si>
    <t>兄弟
姉妹</t>
  </si>
  <si>
    <t>配偶者
（内縁含む）</t>
  </si>
  <si>
    <t>うち）女</t>
  </si>
  <si>
    <t>その他の
親族</t>
  </si>
  <si>
    <t>職場
関係者</t>
  </si>
  <si>
    <t>知人
友人</t>
  </si>
  <si>
    <t>との関係別   検挙件数</t>
  </si>
  <si>
    <t>被害３０３</t>
  </si>
  <si>
    <t>被害３０４</t>
  </si>
  <si>
    <t>法人・団体・被害者なし</t>
  </si>
  <si>
    <t>56　罪種別 　被疑者と被害者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</si>
  <si>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</si>
  <si>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</si>
  <si>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</si>
  <si>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</si>
  <si>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</si>
  <si>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</si>
  <si>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</si>
  <si>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</si>
  <si>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</si>
  <si>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</si>
  <si>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</si>
  <si>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略取誘拐・人身売買</t>
  </si>
  <si>
    <t>支払用カード偽造</t>
  </si>
  <si>
    <t xml:space="preserve">              　　被害者　　罪　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</si>
</sst>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9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60" applyNumberFormat="1" applyFont="1" applyFill="1" applyBorder="1" applyAlignment="1" applyProtection="1">
      <alignment/>
      <protection locked="0"/>
    </xf>
    <xf numFmtId="176" fontId="7" fillId="0" borderId="14" xfId="6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15" xfId="60" applyNumberFormat="1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16" xfId="60" applyNumberFormat="1" applyFont="1" applyFill="1" applyBorder="1" applyAlignment="1" applyProtection="1">
      <alignment/>
      <protection locked="0"/>
    </xf>
    <xf numFmtId="176" fontId="7" fillId="0" borderId="12" xfId="60" applyNumberFormat="1" applyFont="1" applyFill="1" applyBorder="1" applyAlignment="1" applyProtection="1">
      <alignment/>
      <protection locked="0"/>
    </xf>
    <xf numFmtId="176" fontId="7" fillId="0" borderId="17" xfId="6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76" fontId="0" fillId="0" borderId="16" xfId="60" applyNumberFormat="1" applyFont="1" applyFill="1" applyBorder="1" applyAlignment="1" applyProtection="1">
      <alignment/>
      <protection locked="0"/>
    </xf>
    <xf numFmtId="176" fontId="0" fillId="0" borderId="12" xfId="6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7" xfId="6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2" xfId="60" applyNumberFormat="1" applyFill="1" applyBorder="1" applyAlignment="1" applyProtection="1">
      <alignment/>
      <protection locked="0"/>
    </xf>
    <xf numFmtId="176" fontId="0" fillId="0" borderId="17" xfId="6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0" fillId="0" borderId="19" xfId="60" applyNumberFormat="1" applyFill="1" applyBorder="1" applyAlignment="1" applyProtection="1">
      <alignment/>
      <protection locked="0"/>
    </xf>
    <xf numFmtId="176" fontId="0" fillId="0" borderId="20" xfId="60" applyNumberForma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vertical="distributed" wrapText="1"/>
      <protection/>
    </xf>
    <xf numFmtId="0" fontId="0" fillId="0" borderId="22" xfId="0" applyFont="1" applyFill="1" applyBorder="1" applyAlignment="1" applyProtection="1">
      <alignment vertical="distributed" wrapText="1"/>
      <protection/>
    </xf>
    <xf numFmtId="0" fontId="0" fillId="0" borderId="23" xfId="0" applyFont="1" applyFill="1" applyBorder="1" applyAlignment="1" applyProtection="1">
      <alignment vertical="distributed" wrapText="1"/>
      <protection/>
    </xf>
    <xf numFmtId="0" fontId="0" fillId="0" borderId="24" xfId="0" applyFont="1" applyFill="1" applyBorder="1" applyAlignment="1" applyProtection="1">
      <alignment vertical="distributed" wrapText="1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10" fillId="0" borderId="17" xfId="0" applyFont="1" applyFill="1" applyBorder="1" applyAlignment="1" applyProtection="1">
      <alignment horizontal="distributed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0" fontId="0" fillId="0" borderId="25" xfId="0" applyFill="1" applyBorder="1" applyAlignment="1" applyProtection="1">
      <alignment vertical="distributed" wrapText="1"/>
      <protection/>
    </xf>
    <xf numFmtId="0" fontId="0" fillId="0" borderId="25" xfId="0" applyFont="1" applyFill="1" applyBorder="1" applyAlignment="1" applyProtection="1">
      <alignment vertical="distributed" wrapText="1"/>
      <protection/>
    </xf>
    <xf numFmtId="0" fontId="0" fillId="0" borderId="26" xfId="0" applyFont="1" applyFill="1" applyBorder="1" applyAlignment="1" applyProtection="1">
      <alignment vertical="distributed" wrapText="1"/>
      <protection/>
    </xf>
    <xf numFmtId="0" fontId="0" fillId="0" borderId="27" xfId="0" applyFont="1" applyFill="1" applyBorder="1" applyAlignment="1" applyProtection="1">
      <alignment vertical="distributed" wrapText="1"/>
      <protection/>
    </xf>
    <xf numFmtId="0" fontId="0" fillId="0" borderId="28" xfId="0" applyFont="1" applyFill="1" applyBorder="1" applyAlignment="1" applyProtection="1">
      <alignment vertical="distributed" wrapText="1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 quotePrefix="1">
      <alignment horizontal="left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G7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125" defaultRowHeight="12.75"/>
  <cols>
    <col min="1" max="1" width="3.625" style="36" customWidth="1"/>
    <col min="2" max="6" width="2.625" style="36" customWidth="1"/>
    <col min="7" max="7" width="15.125" style="36" customWidth="1"/>
    <col min="8" max="8" width="10.50390625" style="36" customWidth="1"/>
    <col min="9" max="11" width="7.00390625" style="36" customWidth="1"/>
    <col min="12" max="12" width="8.50390625" style="36" customWidth="1"/>
    <col min="13" max="13" width="9.125" style="36" bestFit="1" customWidth="1"/>
    <col min="14" max="17" width="7.00390625" style="36" customWidth="1"/>
    <col min="18" max="18" width="2.625" style="36" customWidth="1"/>
    <col min="19" max="20" width="12.625" style="36" customWidth="1"/>
    <col min="21" max="21" width="12.50390625" style="36" customWidth="1"/>
    <col min="22" max="23" width="12.625" style="36" customWidth="1"/>
    <col min="24" max="24" width="13.375" style="36" customWidth="1"/>
    <col min="25" max="29" width="2.625" style="36" customWidth="1"/>
    <col min="30" max="30" width="15.125" style="36" customWidth="1"/>
    <col min="31" max="31" width="9.125" style="36" customWidth="1"/>
    <col min="32" max="32" width="3.625" style="36" bestFit="1" customWidth="1"/>
    <col min="33" max="16384" width="9.125" style="36" customWidth="1"/>
  </cols>
  <sheetData>
    <row r="1" spans="2:19" s="1" customFormat="1" ht="12">
      <c r="B1" s="1" t="s">
        <v>77</v>
      </c>
      <c r="S1" s="1" t="s">
        <v>78</v>
      </c>
    </row>
    <row r="2" spans="8:30" s="2" customFormat="1" ht="14.25">
      <c r="H2" s="48" t="s">
        <v>80</v>
      </c>
      <c r="I2" s="48"/>
      <c r="J2" s="48"/>
      <c r="K2" s="48"/>
      <c r="L2" s="48"/>
      <c r="M2" s="48"/>
      <c r="N2" s="48"/>
      <c r="O2" s="48"/>
      <c r="P2" s="48"/>
      <c r="T2" s="48" t="s">
        <v>76</v>
      </c>
      <c r="U2" s="49"/>
      <c r="V2" s="49"/>
      <c r="W2" s="49"/>
      <c r="X2" s="49"/>
      <c r="Y2" s="3"/>
      <c r="Z2" s="3"/>
      <c r="AA2" s="3"/>
      <c r="AB2" s="3"/>
      <c r="AC2" s="3"/>
      <c r="AD2" s="3"/>
    </row>
    <row r="3" spans="2:24" s="1" customFormat="1" ht="12" thickBot="1">
      <c r="B3" s="73" t="s">
        <v>22</v>
      </c>
      <c r="C3" s="74"/>
      <c r="D3" s="74"/>
      <c r="E3" s="74"/>
      <c r="F3" s="74"/>
      <c r="G3" s="74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  <c r="U3" s="4"/>
      <c r="V3" s="4"/>
      <c r="W3" s="4"/>
      <c r="X3" s="4"/>
    </row>
    <row r="4" spans="2:31" s="7" customFormat="1" ht="12">
      <c r="B4" s="65" t="s">
        <v>94</v>
      </c>
      <c r="C4" s="66"/>
      <c r="D4" s="66"/>
      <c r="E4" s="66"/>
      <c r="F4" s="66"/>
      <c r="G4" s="67"/>
      <c r="H4" s="77" t="s">
        <v>61</v>
      </c>
      <c r="I4" s="77" t="s">
        <v>62</v>
      </c>
      <c r="J4" s="77" t="s">
        <v>63</v>
      </c>
      <c r="K4" s="77" t="s">
        <v>64</v>
      </c>
      <c r="L4" s="71" t="s">
        <v>71</v>
      </c>
      <c r="M4" s="72"/>
      <c r="N4" s="77" t="s">
        <v>65</v>
      </c>
      <c r="O4" s="77" t="s">
        <v>66</v>
      </c>
      <c r="P4" s="77" t="s">
        <v>67</v>
      </c>
      <c r="Q4" s="71" t="s">
        <v>70</v>
      </c>
      <c r="R4" s="5"/>
      <c r="S4" s="72" t="s">
        <v>73</v>
      </c>
      <c r="T4" s="77" t="s">
        <v>75</v>
      </c>
      <c r="U4" s="77" t="s">
        <v>74</v>
      </c>
      <c r="V4" s="77" t="s">
        <v>68</v>
      </c>
      <c r="W4" s="77" t="s">
        <v>69</v>
      </c>
      <c r="X4" s="80" t="s">
        <v>79</v>
      </c>
      <c r="Y4" s="52" t="s">
        <v>24</v>
      </c>
      <c r="Z4" s="53"/>
      <c r="AA4" s="53"/>
      <c r="AB4" s="53"/>
      <c r="AC4" s="53"/>
      <c r="AD4" s="53"/>
      <c r="AE4" s="6" t="s">
        <v>81</v>
      </c>
    </row>
    <row r="5" spans="2:31" s="7" customFormat="1" ht="12">
      <c r="B5" s="68"/>
      <c r="C5" s="68"/>
      <c r="D5" s="68"/>
      <c r="E5" s="68"/>
      <c r="F5" s="68"/>
      <c r="G5" s="69"/>
      <c r="H5" s="78"/>
      <c r="I5" s="78"/>
      <c r="J5" s="78"/>
      <c r="K5" s="78"/>
      <c r="L5" s="8"/>
      <c r="M5" s="9" t="s">
        <v>72</v>
      </c>
      <c r="N5" s="78"/>
      <c r="O5" s="78"/>
      <c r="P5" s="78"/>
      <c r="Q5" s="79"/>
      <c r="R5" s="5"/>
      <c r="S5" s="82"/>
      <c r="T5" s="78"/>
      <c r="U5" s="78"/>
      <c r="V5" s="78"/>
      <c r="W5" s="78"/>
      <c r="X5" s="81"/>
      <c r="Y5" s="54"/>
      <c r="Z5" s="55"/>
      <c r="AA5" s="55"/>
      <c r="AB5" s="55"/>
      <c r="AC5" s="55"/>
      <c r="AD5" s="55"/>
      <c r="AE5" s="6" t="s">
        <v>91</v>
      </c>
    </row>
    <row r="6" spans="2:31" s="18" customFormat="1" ht="15" customHeight="1">
      <c r="B6" s="75" t="s">
        <v>25</v>
      </c>
      <c r="C6" s="75"/>
      <c r="D6" s="75"/>
      <c r="E6" s="75"/>
      <c r="F6" s="75"/>
      <c r="G6" s="76"/>
      <c r="H6" s="10">
        <f>I6+J6+K6+L6+N6+O6+P6+Q6+S6+T6+U6+V6+W6+X6</f>
        <v>486016</v>
      </c>
      <c r="I6" s="11">
        <v>1132</v>
      </c>
      <c r="J6" s="11">
        <v>45</v>
      </c>
      <c r="K6" s="11">
        <v>59</v>
      </c>
      <c r="L6" s="11">
        <v>3509</v>
      </c>
      <c r="M6" s="11">
        <v>3212</v>
      </c>
      <c r="N6" s="11">
        <v>595</v>
      </c>
      <c r="O6" s="11">
        <v>69</v>
      </c>
      <c r="P6" s="11">
        <v>74</v>
      </c>
      <c r="Q6" s="12">
        <v>681</v>
      </c>
      <c r="R6" s="13"/>
      <c r="S6" s="14">
        <v>1069</v>
      </c>
      <c r="T6" s="14">
        <v>18522</v>
      </c>
      <c r="U6" s="14">
        <v>6585</v>
      </c>
      <c r="V6" s="14">
        <v>11080</v>
      </c>
      <c r="W6" s="14">
        <v>277657</v>
      </c>
      <c r="X6" s="14">
        <v>164939</v>
      </c>
      <c r="Y6" s="70" t="s">
        <v>25</v>
      </c>
      <c r="Z6" s="58"/>
      <c r="AA6" s="58"/>
      <c r="AB6" s="58"/>
      <c r="AC6" s="58"/>
      <c r="AD6" s="58"/>
      <c r="AE6" s="17">
        <f>SUM(I6:L6,N6:Q6,S6:X6)-H6</f>
        <v>0</v>
      </c>
    </row>
    <row r="7" spans="2:31" s="18" customFormat="1" ht="15" customHeight="1">
      <c r="B7" s="16"/>
      <c r="C7" s="58" t="s">
        <v>26</v>
      </c>
      <c r="D7" s="58"/>
      <c r="E7" s="58"/>
      <c r="F7" s="58"/>
      <c r="G7" s="63"/>
      <c r="H7" s="10">
        <f aca="true" t="shared" si="0" ref="H7:H61">I7+J7+K7+L7+N7+O7+P7+Q7+S7+T7+U7+V7+W7+X7</f>
        <v>5270</v>
      </c>
      <c r="I7" s="19">
        <v>244</v>
      </c>
      <c r="J7" s="19">
        <v>7</v>
      </c>
      <c r="K7" s="19">
        <v>7</v>
      </c>
      <c r="L7" s="19">
        <v>245</v>
      </c>
      <c r="M7" s="19">
        <v>151</v>
      </c>
      <c r="N7" s="19">
        <v>118</v>
      </c>
      <c r="O7" s="19">
        <v>9</v>
      </c>
      <c r="P7" s="19">
        <v>7</v>
      </c>
      <c r="Q7" s="20">
        <v>55</v>
      </c>
      <c r="R7" s="13"/>
      <c r="S7" s="21">
        <v>75</v>
      </c>
      <c r="T7" s="21">
        <v>647</v>
      </c>
      <c r="U7" s="21">
        <v>172</v>
      </c>
      <c r="V7" s="21">
        <v>352</v>
      </c>
      <c r="W7" s="21">
        <v>2867</v>
      </c>
      <c r="X7" s="21">
        <v>465</v>
      </c>
      <c r="Y7" s="15"/>
      <c r="Z7" s="58" t="s">
        <v>26</v>
      </c>
      <c r="AA7" s="58"/>
      <c r="AB7" s="58"/>
      <c r="AC7" s="58"/>
      <c r="AD7" s="58"/>
      <c r="AE7" s="17">
        <f aca="true" t="shared" si="1" ref="AE7:AE61">SUM(I7:L7,N7:Q7,S7:X7)-H7</f>
        <v>0</v>
      </c>
    </row>
    <row r="8" spans="2:31" s="29" customFormat="1" ht="12.75" customHeight="1">
      <c r="B8" s="22"/>
      <c r="C8" s="22"/>
      <c r="D8" s="47" t="s">
        <v>27</v>
      </c>
      <c r="E8" s="47"/>
      <c r="F8" s="47"/>
      <c r="G8" s="61"/>
      <c r="H8" s="10">
        <f t="shared" si="0"/>
        <v>944</v>
      </c>
      <c r="I8" s="24">
        <v>113</v>
      </c>
      <c r="J8" s="24">
        <v>4</v>
      </c>
      <c r="K8" s="24">
        <v>4</v>
      </c>
      <c r="L8" s="24">
        <v>184</v>
      </c>
      <c r="M8" s="24">
        <v>114</v>
      </c>
      <c r="N8" s="24">
        <v>97</v>
      </c>
      <c r="O8" s="24">
        <v>3</v>
      </c>
      <c r="P8" s="24">
        <v>1</v>
      </c>
      <c r="Q8" s="25">
        <v>43</v>
      </c>
      <c r="R8" s="26"/>
      <c r="S8" s="27">
        <v>45</v>
      </c>
      <c r="T8" s="27">
        <v>227</v>
      </c>
      <c r="U8" s="27">
        <v>55</v>
      </c>
      <c r="V8" s="27">
        <v>58</v>
      </c>
      <c r="W8" s="27">
        <v>108</v>
      </c>
      <c r="X8" s="27">
        <v>2</v>
      </c>
      <c r="Y8" s="28"/>
      <c r="Z8" s="22"/>
      <c r="AA8" s="47" t="s">
        <v>27</v>
      </c>
      <c r="AB8" s="47"/>
      <c r="AC8" s="47"/>
      <c r="AD8" s="47"/>
      <c r="AE8" s="17">
        <f t="shared" si="1"/>
        <v>0</v>
      </c>
    </row>
    <row r="9" spans="2:31" s="29" customFormat="1" ht="12.75" customHeight="1">
      <c r="B9" s="22"/>
      <c r="C9" s="22"/>
      <c r="D9" s="22"/>
      <c r="E9" s="47" t="s">
        <v>0</v>
      </c>
      <c r="F9" s="47"/>
      <c r="G9" s="61"/>
      <c r="H9" s="10">
        <f t="shared" si="0"/>
        <v>898</v>
      </c>
      <c r="I9" s="24">
        <v>107</v>
      </c>
      <c r="J9" s="24">
        <v>4</v>
      </c>
      <c r="K9" s="24">
        <v>2</v>
      </c>
      <c r="L9" s="24">
        <v>176</v>
      </c>
      <c r="M9" s="24">
        <v>107</v>
      </c>
      <c r="N9" s="24">
        <v>88</v>
      </c>
      <c r="O9" s="24">
        <v>2</v>
      </c>
      <c r="P9" s="24">
        <v>1</v>
      </c>
      <c r="Q9" s="25">
        <v>43</v>
      </c>
      <c r="R9" s="26"/>
      <c r="S9" s="27">
        <v>44</v>
      </c>
      <c r="T9" s="27">
        <v>219</v>
      </c>
      <c r="U9" s="27">
        <v>52</v>
      </c>
      <c r="V9" s="27">
        <v>56</v>
      </c>
      <c r="W9" s="27">
        <v>104</v>
      </c>
      <c r="X9" s="27">
        <v>0</v>
      </c>
      <c r="Y9" s="28"/>
      <c r="Z9" s="22"/>
      <c r="AA9" s="22"/>
      <c r="AB9" s="47" t="s">
        <v>0</v>
      </c>
      <c r="AC9" s="47"/>
      <c r="AD9" s="47"/>
      <c r="AE9" s="17">
        <f t="shared" si="1"/>
        <v>0</v>
      </c>
    </row>
    <row r="10" spans="2:31" s="29" customFormat="1" ht="12.75" customHeight="1">
      <c r="B10" s="22"/>
      <c r="C10" s="22"/>
      <c r="D10" s="22"/>
      <c r="E10" s="47" t="s">
        <v>28</v>
      </c>
      <c r="F10" s="47"/>
      <c r="G10" s="61"/>
      <c r="H10" s="10">
        <f t="shared" si="0"/>
        <v>8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8</v>
      </c>
      <c r="O10" s="24">
        <v>0</v>
      </c>
      <c r="P10" s="24">
        <v>0</v>
      </c>
      <c r="Q10" s="25">
        <v>0</v>
      </c>
      <c r="R10" s="26"/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8"/>
      <c r="Z10" s="22"/>
      <c r="AA10" s="22"/>
      <c r="AB10" s="47" t="s">
        <v>28</v>
      </c>
      <c r="AC10" s="47"/>
      <c r="AD10" s="47"/>
      <c r="AE10" s="17">
        <f t="shared" si="1"/>
        <v>0</v>
      </c>
    </row>
    <row r="11" spans="2:31" s="29" customFormat="1" ht="12.75" customHeight="1">
      <c r="B11" s="22"/>
      <c r="C11" s="22"/>
      <c r="D11" s="22"/>
      <c r="E11" s="47" t="s">
        <v>1</v>
      </c>
      <c r="F11" s="47"/>
      <c r="G11" s="61"/>
      <c r="H11" s="10">
        <f t="shared" si="0"/>
        <v>22</v>
      </c>
      <c r="I11" s="24">
        <v>1</v>
      </c>
      <c r="J11" s="24">
        <v>0</v>
      </c>
      <c r="K11" s="24">
        <v>2</v>
      </c>
      <c r="L11" s="24">
        <v>2</v>
      </c>
      <c r="M11" s="24">
        <v>1</v>
      </c>
      <c r="N11" s="24">
        <v>1</v>
      </c>
      <c r="O11" s="24">
        <v>0</v>
      </c>
      <c r="P11" s="24">
        <v>0</v>
      </c>
      <c r="Q11" s="25">
        <v>0</v>
      </c>
      <c r="R11" s="26"/>
      <c r="S11" s="27">
        <v>1</v>
      </c>
      <c r="T11" s="27">
        <v>7</v>
      </c>
      <c r="U11" s="27">
        <v>3</v>
      </c>
      <c r="V11" s="27">
        <v>2</v>
      </c>
      <c r="W11" s="27">
        <v>1</v>
      </c>
      <c r="X11" s="27">
        <v>2</v>
      </c>
      <c r="Y11" s="28"/>
      <c r="Z11" s="22"/>
      <c r="AA11" s="22"/>
      <c r="AB11" s="47" t="s">
        <v>1</v>
      </c>
      <c r="AC11" s="47"/>
      <c r="AD11" s="47"/>
      <c r="AE11" s="17">
        <f t="shared" si="1"/>
        <v>0</v>
      </c>
    </row>
    <row r="12" spans="2:31" s="29" customFormat="1" ht="12.75" customHeight="1">
      <c r="B12" s="22"/>
      <c r="C12" s="22"/>
      <c r="D12" s="22"/>
      <c r="E12" s="47" t="s">
        <v>2</v>
      </c>
      <c r="F12" s="47"/>
      <c r="G12" s="61"/>
      <c r="H12" s="10">
        <f t="shared" si="0"/>
        <v>16</v>
      </c>
      <c r="I12" s="24">
        <v>5</v>
      </c>
      <c r="J12" s="24">
        <v>0</v>
      </c>
      <c r="K12" s="24">
        <v>0</v>
      </c>
      <c r="L12" s="24">
        <v>6</v>
      </c>
      <c r="M12" s="24">
        <v>6</v>
      </c>
      <c r="N12" s="24">
        <v>0</v>
      </c>
      <c r="O12" s="24">
        <v>1</v>
      </c>
      <c r="P12" s="24">
        <v>0</v>
      </c>
      <c r="Q12" s="25">
        <v>0</v>
      </c>
      <c r="R12" s="26"/>
      <c r="S12" s="27">
        <v>0</v>
      </c>
      <c r="T12" s="27">
        <v>1</v>
      </c>
      <c r="U12" s="27">
        <v>0</v>
      </c>
      <c r="V12" s="27">
        <v>0</v>
      </c>
      <c r="W12" s="27">
        <v>3</v>
      </c>
      <c r="X12" s="27">
        <v>0</v>
      </c>
      <c r="Y12" s="28"/>
      <c r="Z12" s="22"/>
      <c r="AA12" s="22"/>
      <c r="AB12" s="47" t="s">
        <v>2</v>
      </c>
      <c r="AC12" s="47"/>
      <c r="AD12" s="47"/>
      <c r="AE12" s="17">
        <f t="shared" si="1"/>
        <v>0</v>
      </c>
    </row>
    <row r="13" spans="2:31" s="29" customFormat="1" ht="12.75" customHeight="1">
      <c r="B13" s="22"/>
      <c r="C13" s="22"/>
      <c r="D13" s="47" t="s">
        <v>29</v>
      </c>
      <c r="E13" s="47"/>
      <c r="F13" s="47"/>
      <c r="G13" s="61"/>
      <c r="H13" s="10">
        <f t="shared" si="0"/>
        <v>2479</v>
      </c>
      <c r="I13" s="24">
        <v>2</v>
      </c>
      <c r="J13" s="24">
        <v>1</v>
      </c>
      <c r="K13" s="24">
        <v>1</v>
      </c>
      <c r="L13" s="24">
        <v>3</v>
      </c>
      <c r="M13" s="24">
        <v>3</v>
      </c>
      <c r="N13" s="24">
        <v>0</v>
      </c>
      <c r="O13" s="24">
        <v>0</v>
      </c>
      <c r="P13" s="24">
        <v>0</v>
      </c>
      <c r="Q13" s="25">
        <v>0</v>
      </c>
      <c r="R13" s="26"/>
      <c r="S13" s="27">
        <v>3</v>
      </c>
      <c r="T13" s="27">
        <v>117</v>
      </c>
      <c r="U13" s="27">
        <v>40</v>
      </c>
      <c r="V13" s="27">
        <v>83</v>
      </c>
      <c r="W13" s="27">
        <v>1965</v>
      </c>
      <c r="X13" s="27">
        <v>264</v>
      </c>
      <c r="Y13" s="28"/>
      <c r="Z13" s="22"/>
      <c r="AA13" s="47" t="s">
        <v>29</v>
      </c>
      <c r="AB13" s="47"/>
      <c r="AC13" s="47"/>
      <c r="AD13" s="47"/>
      <c r="AE13" s="17">
        <f t="shared" si="1"/>
        <v>0</v>
      </c>
    </row>
    <row r="14" spans="2:31" s="29" customFormat="1" ht="12.75" customHeight="1">
      <c r="B14" s="22"/>
      <c r="C14" s="22"/>
      <c r="D14" s="22"/>
      <c r="E14" s="47" t="s">
        <v>3</v>
      </c>
      <c r="F14" s="47"/>
      <c r="G14" s="61"/>
      <c r="H14" s="10">
        <f t="shared" si="0"/>
        <v>40</v>
      </c>
      <c r="I14" s="24">
        <v>2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>
        <v>0</v>
      </c>
      <c r="R14" s="26"/>
      <c r="S14" s="27">
        <v>1</v>
      </c>
      <c r="T14" s="27">
        <v>9</v>
      </c>
      <c r="U14" s="27">
        <v>5</v>
      </c>
      <c r="V14" s="27">
        <v>4</v>
      </c>
      <c r="W14" s="27">
        <v>19</v>
      </c>
      <c r="X14" s="27">
        <v>0</v>
      </c>
      <c r="Y14" s="28"/>
      <c r="Z14" s="22"/>
      <c r="AA14" s="22"/>
      <c r="AB14" s="47" t="s">
        <v>3</v>
      </c>
      <c r="AC14" s="47"/>
      <c r="AD14" s="47"/>
      <c r="AE14" s="17">
        <f t="shared" si="1"/>
        <v>0</v>
      </c>
    </row>
    <row r="15" spans="2:31" s="29" customFormat="1" ht="12.75" customHeight="1">
      <c r="B15" s="22"/>
      <c r="C15" s="22"/>
      <c r="D15" s="22"/>
      <c r="E15" s="47" t="s">
        <v>4</v>
      </c>
      <c r="F15" s="47"/>
      <c r="G15" s="61"/>
      <c r="H15" s="10">
        <f t="shared" si="0"/>
        <v>853</v>
      </c>
      <c r="I15" s="24">
        <v>0</v>
      </c>
      <c r="J15" s="24">
        <v>1</v>
      </c>
      <c r="K15" s="24">
        <v>0</v>
      </c>
      <c r="L15" s="24">
        <v>2</v>
      </c>
      <c r="M15" s="24">
        <v>2</v>
      </c>
      <c r="N15" s="24">
        <v>0</v>
      </c>
      <c r="O15" s="24">
        <v>0</v>
      </c>
      <c r="P15" s="24">
        <v>0</v>
      </c>
      <c r="Q15" s="25">
        <v>0</v>
      </c>
      <c r="R15" s="26"/>
      <c r="S15" s="27">
        <v>1</v>
      </c>
      <c r="T15" s="27">
        <v>61</v>
      </c>
      <c r="U15" s="27">
        <v>13</v>
      </c>
      <c r="V15" s="27">
        <v>27</v>
      </c>
      <c r="W15" s="27">
        <v>748</v>
      </c>
      <c r="X15" s="27">
        <v>0</v>
      </c>
      <c r="Y15" s="28"/>
      <c r="Z15" s="22"/>
      <c r="AA15" s="22"/>
      <c r="AB15" s="47" t="s">
        <v>4</v>
      </c>
      <c r="AC15" s="47"/>
      <c r="AD15" s="47"/>
      <c r="AE15" s="17">
        <f t="shared" si="1"/>
        <v>0</v>
      </c>
    </row>
    <row r="16" spans="2:31" s="29" customFormat="1" ht="12.75" customHeight="1">
      <c r="B16" s="22"/>
      <c r="C16" s="22"/>
      <c r="D16" s="22"/>
      <c r="E16" s="47" t="s">
        <v>5</v>
      </c>
      <c r="F16" s="47"/>
      <c r="G16" s="61"/>
      <c r="H16" s="10">
        <f t="shared" si="0"/>
        <v>97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>
        <v>0</v>
      </c>
      <c r="R16" s="26"/>
      <c r="S16" s="27">
        <v>0</v>
      </c>
      <c r="T16" s="27">
        <v>1</v>
      </c>
      <c r="U16" s="27">
        <v>2</v>
      </c>
      <c r="V16" s="27">
        <v>3</v>
      </c>
      <c r="W16" s="27">
        <v>91</v>
      </c>
      <c r="X16" s="27">
        <v>0</v>
      </c>
      <c r="Y16" s="28"/>
      <c r="Z16" s="22"/>
      <c r="AA16" s="22"/>
      <c r="AB16" s="47" t="s">
        <v>5</v>
      </c>
      <c r="AC16" s="47"/>
      <c r="AD16" s="47"/>
      <c r="AE16" s="17">
        <f t="shared" si="1"/>
        <v>0</v>
      </c>
    </row>
    <row r="17" spans="2:31" s="29" customFormat="1" ht="12.75" customHeight="1">
      <c r="B17" s="22"/>
      <c r="C17" s="22"/>
      <c r="D17" s="22"/>
      <c r="E17" s="47" t="s">
        <v>6</v>
      </c>
      <c r="F17" s="47"/>
      <c r="G17" s="61"/>
      <c r="H17" s="10">
        <f t="shared" si="0"/>
        <v>1489</v>
      </c>
      <c r="I17" s="24">
        <v>0</v>
      </c>
      <c r="J17" s="24">
        <v>0</v>
      </c>
      <c r="K17" s="24">
        <v>1</v>
      </c>
      <c r="L17" s="24">
        <v>1</v>
      </c>
      <c r="M17" s="24">
        <v>1</v>
      </c>
      <c r="N17" s="24">
        <v>0</v>
      </c>
      <c r="O17" s="24">
        <v>0</v>
      </c>
      <c r="P17" s="24">
        <v>0</v>
      </c>
      <c r="Q17" s="25">
        <v>0</v>
      </c>
      <c r="R17" s="26"/>
      <c r="S17" s="27">
        <v>1</v>
      </c>
      <c r="T17" s="27">
        <v>46</v>
      </c>
      <c r="U17" s="27">
        <v>20</v>
      </c>
      <c r="V17" s="27">
        <v>49</v>
      </c>
      <c r="W17" s="27">
        <v>1107</v>
      </c>
      <c r="X17" s="27">
        <v>264</v>
      </c>
      <c r="Y17" s="28"/>
      <c r="Z17" s="22"/>
      <c r="AA17" s="22"/>
      <c r="AB17" s="47" t="s">
        <v>6</v>
      </c>
      <c r="AC17" s="47"/>
      <c r="AD17" s="47"/>
      <c r="AE17" s="17">
        <f t="shared" si="1"/>
        <v>0</v>
      </c>
    </row>
    <row r="18" spans="2:31" s="29" customFormat="1" ht="12.75" customHeight="1">
      <c r="B18" s="22"/>
      <c r="C18" s="22"/>
      <c r="D18" s="47" t="s">
        <v>30</v>
      </c>
      <c r="E18" s="47"/>
      <c r="F18" s="47"/>
      <c r="G18" s="61"/>
      <c r="H18" s="10">
        <f t="shared" si="0"/>
        <v>852</v>
      </c>
      <c r="I18" s="24">
        <v>129</v>
      </c>
      <c r="J18" s="24">
        <v>2</v>
      </c>
      <c r="K18" s="24">
        <v>2</v>
      </c>
      <c r="L18" s="24">
        <v>58</v>
      </c>
      <c r="M18" s="24">
        <v>34</v>
      </c>
      <c r="N18" s="24">
        <v>15</v>
      </c>
      <c r="O18" s="24">
        <v>0</v>
      </c>
      <c r="P18" s="24">
        <v>0</v>
      </c>
      <c r="Q18" s="25">
        <v>8</v>
      </c>
      <c r="R18" s="26"/>
      <c r="S18" s="27">
        <v>17</v>
      </c>
      <c r="T18" s="27">
        <v>88</v>
      </c>
      <c r="U18" s="27">
        <v>20</v>
      </c>
      <c r="V18" s="27">
        <v>104</v>
      </c>
      <c r="W18" s="27">
        <v>210</v>
      </c>
      <c r="X18" s="27">
        <v>199</v>
      </c>
      <c r="Y18" s="28"/>
      <c r="Z18" s="22"/>
      <c r="AA18" s="47" t="s">
        <v>30</v>
      </c>
      <c r="AB18" s="47"/>
      <c r="AC18" s="47"/>
      <c r="AD18" s="47"/>
      <c r="AE18" s="17">
        <f t="shared" si="1"/>
        <v>0</v>
      </c>
    </row>
    <row r="19" spans="2:31" s="29" customFormat="1" ht="12.75" customHeight="1">
      <c r="B19" s="22"/>
      <c r="C19" s="22"/>
      <c r="D19" s="47" t="s">
        <v>31</v>
      </c>
      <c r="E19" s="47"/>
      <c r="F19" s="47"/>
      <c r="G19" s="61"/>
      <c r="H19" s="10">
        <f t="shared" si="0"/>
        <v>995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6</v>
      </c>
      <c r="O19" s="24">
        <v>6</v>
      </c>
      <c r="P19" s="24">
        <v>6</v>
      </c>
      <c r="Q19" s="25">
        <v>4</v>
      </c>
      <c r="R19" s="26"/>
      <c r="S19" s="27">
        <v>10</v>
      </c>
      <c r="T19" s="27">
        <v>215</v>
      </c>
      <c r="U19" s="27">
        <v>57</v>
      </c>
      <c r="V19" s="27">
        <v>107</v>
      </c>
      <c r="W19" s="27">
        <v>584</v>
      </c>
      <c r="X19" s="27">
        <v>0</v>
      </c>
      <c r="Y19" s="28"/>
      <c r="Z19" s="22"/>
      <c r="AA19" s="47" t="s">
        <v>31</v>
      </c>
      <c r="AB19" s="47"/>
      <c r="AC19" s="47"/>
      <c r="AD19" s="47"/>
      <c r="AE19" s="17">
        <f t="shared" si="1"/>
        <v>0</v>
      </c>
    </row>
    <row r="20" spans="2:31" s="18" customFormat="1" ht="15" customHeight="1">
      <c r="B20" s="16"/>
      <c r="C20" s="58" t="s">
        <v>32</v>
      </c>
      <c r="D20" s="58"/>
      <c r="E20" s="58"/>
      <c r="F20" s="58"/>
      <c r="G20" s="63"/>
      <c r="H20" s="10">
        <f t="shared" si="0"/>
        <v>45457</v>
      </c>
      <c r="I20" s="19">
        <v>797</v>
      </c>
      <c r="J20" s="19">
        <v>33</v>
      </c>
      <c r="K20" s="19">
        <v>32</v>
      </c>
      <c r="L20" s="19">
        <v>3053</v>
      </c>
      <c r="M20" s="19">
        <v>2886</v>
      </c>
      <c r="N20" s="19">
        <v>396</v>
      </c>
      <c r="O20" s="19">
        <v>51</v>
      </c>
      <c r="P20" s="19">
        <v>57</v>
      </c>
      <c r="Q20" s="20">
        <v>498</v>
      </c>
      <c r="R20" s="13"/>
      <c r="S20" s="21">
        <v>568</v>
      </c>
      <c r="T20" s="21">
        <v>10451</v>
      </c>
      <c r="U20" s="21">
        <v>2704</v>
      </c>
      <c r="V20" s="21">
        <v>4503</v>
      </c>
      <c r="W20" s="21">
        <v>22202</v>
      </c>
      <c r="X20" s="21">
        <v>112</v>
      </c>
      <c r="Y20" s="15"/>
      <c r="Z20" s="58" t="s">
        <v>32</v>
      </c>
      <c r="AA20" s="58"/>
      <c r="AB20" s="58"/>
      <c r="AC20" s="58"/>
      <c r="AD20" s="58"/>
      <c r="AE20" s="17">
        <f t="shared" si="1"/>
        <v>0</v>
      </c>
    </row>
    <row r="21" spans="2:31" s="29" customFormat="1" ht="12.75" customHeight="1">
      <c r="B21" s="22"/>
      <c r="C21" s="22"/>
      <c r="D21" s="47" t="s">
        <v>7</v>
      </c>
      <c r="E21" s="47"/>
      <c r="F21" s="47"/>
      <c r="G21" s="61"/>
      <c r="H21" s="10">
        <f t="shared" si="0"/>
        <v>8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5">
        <v>0</v>
      </c>
      <c r="R21" s="26"/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8</v>
      </c>
      <c r="Y21" s="28"/>
      <c r="Z21" s="22"/>
      <c r="AA21" s="47" t="s">
        <v>7</v>
      </c>
      <c r="AB21" s="47"/>
      <c r="AC21" s="47"/>
      <c r="AD21" s="47"/>
      <c r="AE21" s="17">
        <f t="shared" si="1"/>
        <v>0</v>
      </c>
    </row>
    <row r="22" spans="2:31" s="29" customFormat="1" ht="12.75" customHeight="1">
      <c r="B22" s="22"/>
      <c r="C22" s="22"/>
      <c r="D22" s="47" t="s">
        <v>33</v>
      </c>
      <c r="E22" s="47"/>
      <c r="F22" s="47"/>
      <c r="G22" s="61"/>
      <c r="H22" s="10">
        <f t="shared" si="0"/>
        <v>21529</v>
      </c>
      <c r="I22" s="24">
        <v>354</v>
      </c>
      <c r="J22" s="24">
        <v>14</v>
      </c>
      <c r="K22" s="24">
        <v>9</v>
      </c>
      <c r="L22" s="24">
        <v>1452</v>
      </c>
      <c r="M22" s="24">
        <v>1376</v>
      </c>
      <c r="N22" s="24">
        <v>160</v>
      </c>
      <c r="O22" s="24">
        <v>18</v>
      </c>
      <c r="P22" s="24">
        <v>11</v>
      </c>
      <c r="Q22" s="25">
        <v>226</v>
      </c>
      <c r="R22" s="26"/>
      <c r="S22" s="27">
        <v>248</v>
      </c>
      <c r="T22" s="27">
        <v>3347</v>
      </c>
      <c r="U22" s="27">
        <v>991</v>
      </c>
      <c r="V22" s="27">
        <v>1777</v>
      </c>
      <c r="W22" s="27">
        <v>12922</v>
      </c>
      <c r="X22" s="27">
        <v>0</v>
      </c>
      <c r="Y22" s="28"/>
      <c r="Z22" s="22"/>
      <c r="AA22" s="47" t="s">
        <v>33</v>
      </c>
      <c r="AB22" s="47"/>
      <c r="AC22" s="47"/>
      <c r="AD22" s="47"/>
      <c r="AE22" s="17">
        <f t="shared" si="1"/>
        <v>0</v>
      </c>
    </row>
    <row r="23" spans="2:31" s="29" customFormat="1" ht="12.75" customHeight="1">
      <c r="B23" s="22"/>
      <c r="C23" s="22"/>
      <c r="D23" s="47" t="s">
        <v>34</v>
      </c>
      <c r="E23" s="47"/>
      <c r="F23" s="47"/>
      <c r="G23" s="61"/>
      <c r="H23" s="10">
        <f t="shared" si="0"/>
        <v>19093</v>
      </c>
      <c r="I23" s="24">
        <v>419</v>
      </c>
      <c r="J23" s="24">
        <v>17</v>
      </c>
      <c r="K23" s="24">
        <v>22</v>
      </c>
      <c r="L23" s="24">
        <v>1523</v>
      </c>
      <c r="M23" s="24">
        <v>1437</v>
      </c>
      <c r="N23" s="24">
        <v>217</v>
      </c>
      <c r="O23" s="24">
        <v>31</v>
      </c>
      <c r="P23" s="24">
        <v>46</v>
      </c>
      <c r="Q23" s="25">
        <v>246</v>
      </c>
      <c r="R23" s="26"/>
      <c r="S23" s="27">
        <v>268</v>
      </c>
      <c r="T23" s="27">
        <v>5335</v>
      </c>
      <c r="U23" s="27">
        <v>1447</v>
      </c>
      <c r="V23" s="27">
        <v>2020</v>
      </c>
      <c r="W23" s="27">
        <v>7502</v>
      </c>
      <c r="X23" s="27">
        <v>0</v>
      </c>
      <c r="Y23" s="28"/>
      <c r="Z23" s="22"/>
      <c r="AA23" s="47" t="s">
        <v>34</v>
      </c>
      <c r="AB23" s="47"/>
      <c r="AC23" s="47"/>
      <c r="AD23" s="47"/>
      <c r="AE23" s="17">
        <f t="shared" si="1"/>
        <v>0</v>
      </c>
    </row>
    <row r="24" spans="2:31" s="29" customFormat="1" ht="12.75" customHeight="1">
      <c r="B24" s="22"/>
      <c r="C24" s="22"/>
      <c r="D24" s="22"/>
      <c r="E24" s="46" t="s">
        <v>13</v>
      </c>
      <c r="F24" s="46"/>
      <c r="G24" s="23" t="s">
        <v>8</v>
      </c>
      <c r="H24" s="10">
        <f t="shared" si="0"/>
        <v>110</v>
      </c>
      <c r="I24" s="24">
        <v>21</v>
      </c>
      <c r="J24" s="24">
        <v>0</v>
      </c>
      <c r="K24" s="24">
        <v>1</v>
      </c>
      <c r="L24" s="24">
        <v>11</v>
      </c>
      <c r="M24" s="24">
        <v>11</v>
      </c>
      <c r="N24" s="24">
        <v>7</v>
      </c>
      <c r="O24" s="24">
        <v>0</v>
      </c>
      <c r="P24" s="24">
        <v>3</v>
      </c>
      <c r="Q24" s="25">
        <v>9</v>
      </c>
      <c r="R24" s="26"/>
      <c r="S24" s="27">
        <v>5</v>
      </c>
      <c r="T24" s="27">
        <v>27</v>
      </c>
      <c r="U24" s="27">
        <v>4</v>
      </c>
      <c r="V24" s="27">
        <v>9</v>
      </c>
      <c r="W24" s="27">
        <v>13</v>
      </c>
      <c r="X24" s="27">
        <v>0</v>
      </c>
      <c r="Y24" s="28"/>
      <c r="Z24" s="22"/>
      <c r="AA24" s="22"/>
      <c r="AB24" s="46" t="s">
        <v>13</v>
      </c>
      <c r="AC24" s="46"/>
      <c r="AD24" s="22" t="s">
        <v>8</v>
      </c>
      <c r="AE24" s="17">
        <f t="shared" si="1"/>
        <v>0</v>
      </c>
    </row>
    <row r="25" spans="2:31" s="29" customFormat="1" ht="12.75" customHeight="1">
      <c r="B25" s="22"/>
      <c r="C25" s="22"/>
      <c r="D25" s="47" t="s">
        <v>35</v>
      </c>
      <c r="E25" s="47"/>
      <c r="F25" s="47"/>
      <c r="G25" s="61"/>
      <c r="H25" s="10">
        <f t="shared" si="0"/>
        <v>1710</v>
      </c>
      <c r="I25" s="24">
        <v>24</v>
      </c>
      <c r="J25" s="24">
        <v>2</v>
      </c>
      <c r="K25" s="24">
        <v>1</v>
      </c>
      <c r="L25" s="24">
        <v>76</v>
      </c>
      <c r="M25" s="24">
        <v>71</v>
      </c>
      <c r="N25" s="24">
        <v>19</v>
      </c>
      <c r="O25" s="24">
        <v>2</v>
      </c>
      <c r="P25" s="24">
        <v>0</v>
      </c>
      <c r="Q25" s="25">
        <v>22</v>
      </c>
      <c r="R25" s="26"/>
      <c r="S25" s="27">
        <v>41</v>
      </c>
      <c r="T25" s="27">
        <v>534</v>
      </c>
      <c r="U25" s="27">
        <v>130</v>
      </c>
      <c r="V25" s="27">
        <v>345</v>
      </c>
      <c r="W25" s="27">
        <v>493</v>
      </c>
      <c r="X25" s="27">
        <v>21</v>
      </c>
      <c r="Y25" s="28"/>
      <c r="Z25" s="22"/>
      <c r="AA25" s="47" t="s">
        <v>35</v>
      </c>
      <c r="AB25" s="47"/>
      <c r="AC25" s="47"/>
      <c r="AD25" s="47"/>
      <c r="AE25" s="17">
        <f t="shared" si="1"/>
        <v>0</v>
      </c>
    </row>
    <row r="26" spans="2:31" s="29" customFormat="1" ht="12.75" customHeight="1">
      <c r="B26" s="22"/>
      <c r="C26" s="22"/>
      <c r="D26" s="47" t="s">
        <v>36</v>
      </c>
      <c r="E26" s="47"/>
      <c r="F26" s="47"/>
      <c r="G26" s="61"/>
      <c r="H26" s="10">
        <f t="shared" si="0"/>
        <v>3117</v>
      </c>
      <c r="I26" s="24">
        <v>0</v>
      </c>
      <c r="J26" s="24">
        <v>0</v>
      </c>
      <c r="K26" s="24">
        <v>0</v>
      </c>
      <c r="L26" s="24">
        <v>2</v>
      </c>
      <c r="M26" s="24">
        <v>2</v>
      </c>
      <c r="N26" s="24">
        <v>0</v>
      </c>
      <c r="O26" s="24">
        <v>0</v>
      </c>
      <c r="P26" s="24">
        <v>0</v>
      </c>
      <c r="Q26" s="25">
        <v>4</v>
      </c>
      <c r="R26" s="26"/>
      <c r="S26" s="27">
        <v>11</v>
      </c>
      <c r="T26" s="27">
        <v>1235</v>
      </c>
      <c r="U26" s="27">
        <v>136</v>
      </c>
      <c r="V26" s="27">
        <v>361</v>
      </c>
      <c r="W26" s="27">
        <v>1285</v>
      </c>
      <c r="X26" s="27">
        <v>83</v>
      </c>
      <c r="Y26" s="28"/>
      <c r="Z26" s="22"/>
      <c r="AA26" s="47" t="s">
        <v>36</v>
      </c>
      <c r="AB26" s="47"/>
      <c r="AC26" s="47"/>
      <c r="AD26" s="47"/>
      <c r="AE26" s="17">
        <f t="shared" si="1"/>
        <v>0</v>
      </c>
    </row>
    <row r="27" spans="2:31" s="18" customFormat="1" ht="15" customHeight="1">
      <c r="B27" s="16"/>
      <c r="C27" s="58" t="s">
        <v>37</v>
      </c>
      <c r="D27" s="58"/>
      <c r="E27" s="58"/>
      <c r="F27" s="58"/>
      <c r="G27" s="63"/>
      <c r="H27" s="10">
        <f t="shared" si="0"/>
        <v>319532</v>
      </c>
      <c r="I27" s="19">
        <v>0</v>
      </c>
      <c r="J27" s="19">
        <v>0</v>
      </c>
      <c r="K27" s="19">
        <v>5</v>
      </c>
      <c r="L27" s="19">
        <v>36</v>
      </c>
      <c r="M27" s="19">
        <v>23</v>
      </c>
      <c r="N27" s="19">
        <v>0</v>
      </c>
      <c r="O27" s="19">
        <v>0</v>
      </c>
      <c r="P27" s="19">
        <v>0</v>
      </c>
      <c r="Q27" s="20">
        <v>34</v>
      </c>
      <c r="R27" s="13"/>
      <c r="S27" s="21">
        <v>204</v>
      </c>
      <c r="T27" s="21">
        <v>4019</v>
      </c>
      <c r="U27" s="21">
        <v>2537</v>
      </c>
      <c r="V27" s="21">
        <v>2644</v>
      </c>
      <c r="W27" s="21">
        <v>174600</v>
      </c>
      <c r="X27" s="21">
        <v>135453</v>
      </c>
      <c r="Y27" s="15"/>
      <c r="Z27" s="58" t="s">
        <v>37</v>
      </c>
      <c r="AA27" s="58"/>
      <c r="AB27" s="58"/>
      <c r="AC27" s="58"/>
      <c r="AD27" s="58"/>
      <c r="AE27" s="17">
        <f t="shared" si="1"/>
        <v>0</v>
      </c>
    </row>
    <row r="28" spans="2:31" s="29" customFormat="1" ht="12.75" customHeight="1">
      <c r="B28" s="22"/>
      <c r="C28" s="22"/>
      <c r="D28" s="47" t="s">
        <v>38</v>
      </c>
      <c r="E28" s="47"/>
      <c r="F28" s="47"/>
      <c r="G28" s="61"/>
      <c r="H28" s="10">
        <f t="shared" si="0"/>
        <v>69390</v>
      </c>
      <c r="I28" s="24">
        <v>0</v>
      </c>
      <c r="J28" s="24">
        <v>0</v>
      </c>
      <c r="K28" s="24">
        <v>4</v>
      </c>
      <c r="L28" s="24">
        <v>13</v>
      </c>
      <c r="M28" s="24">
        <v>8</v>
      </c>
      <c r="N28" s="24">
        <v>0</v>
      </c>
      <c r="O28" s="24">
        <v>0</v>
      </c>
      <c r="P28" s="24">
        <v>0</v>
      </c>
      <c r="Q28" s="25">
        <v>29</v>
      </c>
      <c r="R28" s="26"/>
      <c r="S28" s="27">
        <v>164</v>
      </c>
      <c r="T28" s="27">
        <v>2027</v>
      </c>
      <c r="U28" s="27">
        <v>863</v>
      </c>
      <c r="V28" s="27">
        <v>1153</v>
      </c>
      <c r="W28" s="27">
        <v>50412</v>
      </c>
      <c r="X28" s="27">
        <v>14725</v>
      </c>
      <c r="Y28" s="28"/>
      <c r="Z28" s="22"/>
      <c r="AA28" s="47" t="s">
        <v>38</v>
      </c>
      <c r="AB28" s="47"/>
      <c r="AC28" s="47"/>
      <c r="AD28" s="47"/>
      <c r="AE28" s="17">
        <f t="shared" si="1"/>
        <v>0</v>
      </c>
    </row>
    <row r="29" spans="2:31" s="29" customFormat="1" ht="12.75" customHeight="1">
      <c r="B29" s="22"/>
      <c r="C29" s="22"/>
      <c r="D29" s="47" t="s">
        <v>39</v>
      </c>
      <c r="E29" s="47"/>
      <c r="F29" s="47"/>
      <c r="G29" s="61"/>
      <c r="H29" s="10">
        <f t="shared" si="0"/>
        <v>37028</v>
      </c>
      <c r="I29" s="24">
        <v>0</v>
      </c>
      <c r="J29" s="24">
        <v>0</v>
      </c>
      <c r="K29" s="24">
        <v>0</v>
      </c>
      <c r="L29" s="24">
        <v>4</v>
      </c>
      <c r="M29" s="24">
        <v>2</v>
      </c>
      <c r="N29" s="24">
        <v>0</v>
      </c>
      <c r="O29" s="24">
        <v>0</v>
      </c>
      <c r="P29" s="24">
        <v>0</v>
      </c>
      <c r="Q29" s="25">
        <v>2</v>
      </c>
      <c r="R29" s="26"/>
      <c r="S29" s="27">
        <v>5</v>
      </c>
      <c r="T29" s="27">
        <v>373</v>
      </c>
      <c r="U29" s="27">
        <v>171</v>
      </c>
      <c r="V29" s="27">
        <v>253</v>
      </c>
      <c r="W29" s="27">
        <v>33903</v>
      </c>
      <c r="X29" s="27">
        <v>2317</v>
      </c>
      <c r="Y29" s="28"/>
      <c r="Z29" s="22"/>
      <c r="AA29" s="47" t="s">
        <v>39</v>
      </c>
      <c r="AB29" s="47"/>
      <c r="AC29" s="47"/>
      <c r="AD29" s="47"/>
      <c r="AE29" s="17">
        <f t="shared" si="1"/>
        <v>0</v>
      </c>
    </row>
    <row r="30" spans="2:31" s="29" customFormat="1" ht="12.75" customHeight="1">
      <c r="B30" s="22"/>
      <c r="C30" s="22"/>
      <c r="D30" s="47" t="s">
        <v>40</v>
      </c>
      <c r="E30" s="47"/>
      <c r="F30" s="47"/>
      <c r="G30" s="61"/>
      <c r="H30" s="10">
        <f t="shared" si="0"/>
        <v>213114</v>
      </c>
      <c r="I30" s="24">
        <v>0</v>
      </c>
      <c r="J30" s="24">
        <v>0</v>
      </c>
      <c r="K30" s="24">
        <v>1</v>
      </c>
      <c r="L30" s="24">
        <v>19</v>
      </c>
      <c r="M30" s="24">
        <v>13</v>
      </c>
      <c r="N30" s="24">
        <v>0</v>
      </c>
      <c r="O30" s="24">
        <v>0</v>
      </c>
      <c r="P30" s="24">
        <v>0</v>
      </c>
      <c r="Q30" s="25">
        <v>3</v>
      </c>
      <c r="R30" s="26"/>
      <c r="S30" s="27">
        <v>35</v>
      </c>
      <c r="T30" s="27">
        <v>1619</v>
      </c>
      <c r="U30" s="27">
        <v>1503</v>
      </c>
      <c r="V30" s="27">
        <v>1238</v>
      </c>
      <c r="W30" s="27">
        <v>90285</v>
      </c>
      <c r="X30" s="27">
        <v>118411</v>
      </c>
      <c r="Y30" s="28"/>
      <c r="Z30" s="22"/>
      <c r="AA30" s="47" t="s">
        <v>40</v>
      </c>
      <c r="AB30" s="47"/>
      <c r="AC30" s="47"/>
      <c r="AD30" s="47"/>
      <c r="AE30" s="17">
        <f t="shared" si="1"/>
        <v>0</v>
      </c>
    </row>
    <row r="31" spans="2:31" s="18" customFormat="1" ht="15" customHeight="1">
      <c r="B31" s="16"/>
      <c r="C31" s="58" t="s">
        <v>41</v>
      </c>
      <c r="D31" s="58"/>
      <c r="E31" s="58"/>
      <c r="F31" s="58"/>
      <c r="G31" s="63"/>
      <c r="H31" s="10">
        <f t="shared" si="0"/>
        <v>29351</v>
      </c>
      <c r="I31" s="19">
        <v>2</v>
      </c>
      <c r="J31" s="19">
        <v>0</v>
      </c>
      <c r="K31" s="19">
        <v>1</v>
      </c>
      <c r="L31" s="19">
        <v>7</v>
      </c>
      <c r="M31" s="24">
        <v>5</v>
      </c>
      <c r="N31" s="19">
        <v>0</v>
      </c>
      <c r="O31" s="19">
        <v>0</v>
      </c>
      <c r="P31" s="19">
        <v>2</v>
      </c>
      <c r="Q31" s="20">
        <v>16</v>
      </c>
      <c r="R31" s="13"/>
      <c r="S31" s="21">
        <v>25</v>
      </c>
      <c r="T31" s="21">
        <v>1198</v>
      </c>
      <c r="U31" s="21">
        <v>503</v>
      </c>
      <c r="V31" s="21">
        <v>1063</v>
      </c>
      <c r="W31" s="21">
        <v>11135</v>
      </c>
      <c r="X31" s="21">
        <v>15399</v>
      </c>
      <c r="Y31" s="15"/>
      <c r="Z31" s="58" t="s">
        <v>41</v>
      </c>
      <c r="AA31" s="58"/>
      <c r="AB31" s="58"/>
      <c r="AC31" s="58"/>
      <c r="AD31" s="58"/>
      <c r="AE31" s="17">
        <f t="shared" si="1"/>
        <v>0</v>
      </c>
    </row>
    <row r="32" spans="2:31" s="29" customFormat="1" ht="12.75" customHeight="1">
      <c r="B32" s="22"/>
      <c r="C32" s="22"/>
      <c r="D32" s="47" t="s">
        <v>42</v>
      </c>
      <c r="E32" s="47"/>
      <c r="F32" s="47"/>
      <c r="G32" s="61"/>
      <c r="H32" s="10">
        <f t="shared" si="0"/>
        <v>24632</v>
      </c>
      <c r="I32" s="24">
        <v>0</v>
      </c>
      <c r="J32" s="24">
        <v>0</v>
      </c>
      <c r="K32" s="24">
        <v>1</v>
      </c>
      <c r="L32" s="24">
        <v>4</v>
      </c>
      <c r="M32" s="24">
        <v>4</v>
      </c>
      <c r="N32" s="24">
        <v>0</v>
      </c>
      <c r="O32" s="24">
        <v>0</v>
      </c>
      <c r="P32" s="24">
        <v>0</v>
      </c>
      <c r="Q32" s="25">
        <v>1</v>
      </c>
      <c r="R32" s="26"/>
      <c r="S32" s="27">
        <v>17</v>
      </c>
      <c r="T32" s="27">
        <v>1084</v>
      </c>
      <c r="U32" s="27">
        <v>332</v>
      </c>
      <c r="V32" s="27">
        <v>945</v>
      </c>
      <c r="W32" s="27">
        <v>10779</v>
      </c>
      <c r="X32" s="27">
        <v>11469</v>
      </c>
      <c r="Y32" s="28"/>
      <c r="Z32" s="22"/>
      <c r="AA32" s="47" t="s">
        <v>42</v>
      </c>
      <c r="AB32" s="47"/>
      <c r="AC32" s="47"/>
      <c r="AD32" s="47"/>
      <c r="AE32" s="17">
        <f t="shared" si="1"/>
        <v>0</v>
      </c>
    </row>
    <row r="33" spans="2:31" s="29" customFormat="1" ht="12.75" customHeight="1">
      <c r="B33" s="22"/>
      <c r="C33" s="22"/>
      <c r="D33" s="47" t="s">
        <v>43</v>
      </c>
      <c r="E33" s="47"/>
      <c r="F33" s="47"/>
      <c r="G33" s="61"/>
      <c r="H33" s="10">
        <f t="shared" si="0"/>
        <v>1223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1</v>
      </c>
      <c r="Q33" s="25">
        <v>3</v>
      </c>
      <c r="R33" s="26"/>
      <c r="S33" s="27">
        <v>6</v>
      </c>
      <c r="T33" s="27">
        <v>86</v>
      </c>
      <c r="U33" s="27">
        <v>161</v>
      </c>
      <c r="V33" s="27">
        <v>55</v>
      </c>
      <c r="W33" s="27">
        <v>144</v>
      </c>
      <c r="X33" s="27">
        <v>767</v>
      </c>
      <c r="Y33" s="28"/>
      <c r="Z33" s="22"/>
      <c r="AA33" s="47" t="s">
        <v>43</v>
      </c>
      <c r="AB33" s="47"/>
      <c r="AC33" s="47"/>
      <c r="AD33" s="47"/>
      <c r="AE33" s="17">
        <f t="shared" si="1"/>
        <v>0</v>
      </c>
    </row>
    <row r="34" spans="2:31" s="29" customFormat="1" ht="12.75" customHeight="1">
      <c r="B34" s="22"/>
      <c r="C34" s="22"/>
      <c r="D34" s="22"/>
      <c r="E34" s="47" t="s">
        <v>43</v>
      </c>
      <c r="F34" s="47"/>
      <c r="G34" s="61"/>
      <c r="H34" s="10">
        <f t="shared" si="0"/>
        <v>457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>
        <v>3</v>
      </c>
      <c r="R34" s="26"/>
      <c r="S34" s="27">
        <v>4</v>
      </c>
      <c r="T34" s="27">
        <v>68</v>
      </c>
      <c r="U34" s="27">
        <v>55</v>
      </c>
      <c r="V34" s="27">
        <v>24</v>
      </c>
      <c r="W34" s="27">
        <v>132</v>
      </c>
      <c r="X34" s="27">
        <v>171</v>
      </c>
      <c r="Y34" s="28"/>
      <c r="Z34" s="22"/>
      <c r="AA34" s="22"/>
      <c r="AB34" s="47" t="s">
        <v>43</v>
      </c>
      <c r="AC34" s="47"/>
      <c r="AD34" s="47"/>
      <c r="AE34" s="17">
        <f t="shared" si="1"/>
        <v>0</v>
      </c>
    </row>
    <row r="35" spans="2:31" s="29" customFormat="1" ht="12.75" customHeight="1">
      <c r="B35" s="22"/>
      <c r="C35" s="22"/>
      <c r="D35" s="22"/>
      <c r="E35" s="47" t="s">
        <v>44</v>
      </c>
      <c r="F35" s="47"/>
      <c r="G35" s="61"/>
      <c r="H35" s="10">
        <f t="shared" si="0"/>
        <v>766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1</v>
      </c>
      <c r="Q35" s="25">
        <v>0</v>
      </c>
      <c r="R35" s="26"/>
      <c r="S35" s="27">
        <v>2</v>
      </c>
      <c r="T35" s="27">
        <v>18</v>
      </c>
      <c r="U35" s="27">
        <v>106</v>
      </c>
      <c r="V35" s="27">
        <v>31</v>
      </c>
      <c r="W35" s="27">
        <v>12</v>
      </c>
      <c r="X35" s="27">
        <v>596</v>
      </c>
      <c r="Y35" s="28"/>
      <c r="Z35" s="22"/>
      <c r="AA35" s="22"/>
      <c r="AB35" s="47" t="s">
        <v>44</v>
      </c>
      <c r="AC35" s="47"/>
      <c r="AD35" s="47"/>
      <c r="AE35" s="17">
        <f t="shared" si="1"/>
        <v>0</v>
      </c>
    </row>
    <row r="36" spans="2:31" s="29" customFormat="1" ht="12.75" customHeight="1">
      <c r="B36" s="22"/>
      <c r="C36" s="22"/>
      <c r="D36" s="47" t="s">
        <v>45</v>
      </c>
      <c r="E36" s="47"/>
      <c r="F36" s="47"/>
      <c r="G36" s="61"/>
      <c r="H36" s="10">
        <f t="shared" si="0"/>
        <v>3399</v>
      </c>
      <c r="I36" s="24">
        <v>2</v>
      </c>
      <c r="J36" s="24">
        <v>0</v>
      </c>
      <c r="K36" s="24">
        <v>0</v>
      </c>
      <c r="L36" s="24">
        <v>3</v>
      </c>
      <c r="M36" s="24">
        <v>1</v>
      </c>
      <c r="N36" s="24">
        <v>0</v>
      </c>
      <c r="O36" s="24">
        <v>0</v>
      </c>
      <c r="P36" s="24">
        <v>1</v>
      </c>
      <c r="Q36" s="25">
        <v>12</v>
      </c>
      <c r="R36" s="26"/>
      <c r="S36" s="27">
        <v>2</v>
      </c>
      <c r="T36" s="27">
        <v>27</v>
      </c>
      <c r="U36" s="27">
        <v>6</v>
      </c>
      <c r="V36" s="27">
        <v>55</v>
      </c>
      <c r="W36" s="27">
        <v>210</v>
      </c>
      <c r="X36" s="27">
        <v>3081</v>
      </c>
      <c r="Y36" s="28"/>
      <c r="Z36" s="22"/>
      <c r="AA36" s="47" t="s">
        <v>45</v>
      </c>
      <c r="AB36" s="47"/>
      <c r="AC36" s="47"/>
      <c r="AD36" s="47"/>
      <c r="AE36" s="17">
        <f t="shared" si="1"/>
        <v>0</v>
      </c>
    </row>
    <row r="37" spans="2:31" s="29" customFormat="1" ht="12.75" customHeight="1">
      <c r="B37" s="22"/>
      <c r="C37" s="22"/>
      <c r="D37" s="22"/>
      <c r="E37" s="59" t="s">
        <v>9</v>
      </c>
      <c r="F37" s="59"/>
      <c r="G37" s="64"/>
      <c r="H37" s="10">
        <f t="shared" si="0"/>
        <v>559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26"/>
      <c r="S37" s="27">
        <v>1</v>
      </c>
      <c r="T37" s="27">
        <v>1</v>
      </c>
      <c r="U37" s="27">
        <v>0</v>
      </c>
      <c r="V37" s="27">
        <v>25</v>
      </c>
      <c r="W37" s="27">
        <v>99</v>
      </c>
      <c r="X37" s="27">
        <v>433</v>
      </c>
      <c r="Y37" s="28"/>
      <c r="Z37" s="22"/>
      <c r="AA37" s="22"/>
      <c r="AB37" s="59" t="s">
        <v>9</v>
      </c>
      <c r="AC37" s="59"/>
      <c r="AD37" s="59"/>
      <c r="AE37" s="17">
        <f t="shared" si="1"/>
        <v>0</v>
      </c>
    </row>
    <row r="38" spans="2:31" s="29" customFormat="1" ht="12.75" customHeight="1">
      <c r="B38" s="22"/>
      <c r="C38" s="22"/>
      <c r="D38" s="22"/>
      <c r="E38" s="47" t="s">
        <v>10</v>
      </c>
      <c r="F38" s="47"/>
      <c r="G38" s="61"/>
      <c r="H38" s="10">
        <f t="shared" si="0"/>
        <v>2503</v>
      </c>
      <c r="I38" s="24">
        <v>2</v>
      </c>
      <c r="J38" s="24">
        <v>0</v>
      </c>
      <c r="K38" s="24">
        <v>0</v>
      </c>
      <c r="L38" s="24">
        <v>3</v>
      </c>
      <c r="M38" s="24">
        <v>1</v>
      </c>
      <c r="N38" s="24">
        <v>0</v>
      </c>
      <c r="O38" s="24">
        <v>0</v>
      </c>
      <c r="P38" s="24">
        <v>1</v>
      </c>
      <c r="Q38" s="25">
        <v>12</v>
      </c>
      <c r="R38" s="26"/>
      <c r="S38" s="27">
        <v>1</v>
      </c>
      <c r="T38" s="27">
        <v>21</v>
      </c>
      <c r="U38" s="27">
        <v>5</v>
      </c>
      <c r="V38" s="27">
        <v>29</v>
      </c>
      <c r="W38" s="27">
        <v>91</v>
      </c>
      <c r="X38" s="27">
        <v>2338</v>
      </c>
      <c r="Y38" s="28"/>
      <c r="Z38" s="22"/>
      <c r="AA38" s="22"/>
      <c r="AB38" s="47" t="s">
        <v>10</v>
      </c>
      <c r="AC38" s="47"/>
      <c r="AD38" s="47"/>
      <c r="AE38" s="17">
        <f t="shared" si="1"/>
        <v>0</v>
      </c>
    </row>
    <row r="39" spans="2:31" s="29" customFormat="1" ht="12.75" customHeight="1">
      <c r="B39" s="22"/>
      <c r="C39" s="22"/>
      <c r="D39" s="22"/>
      <c r="E39" s="47" t="s">
        <v>93</v>
      </c>
      <c r="F39" s="47"/>
      <c r="G39" s="61"/>
      <c r="H39" s="10">
        <f t="shared" si="0"/>
        <v>192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0</v>
      </c>
      <c r="R39" s="26"/>
      <c r="S39" s="27">
        <v>0</v>
      </c>
      <c r="T39" s="27">
        <v>0</v>
      </c>
      <c r="U39" s="27">
        <v>0</v>
      </c>
      <c r="V39" s="27">
        <v>0</v>
      </c>
      <c r="W39" s="27">
        <v>8</v>
      </c>
      <c r="X39" s="27">
        <v>184</v>
      </c>
      <c r="Y39" s="28"/>
      <c r="Z39" s="22"/>
      <c r="AA39" s="22"/>
      <c r="AB39" s="47" t="s">
        <v>93</v>
      </c>
      <c r="AC39" s="47"/>
      <c r="AD39" s="47"/>
      <c r="AE39" s="17">
        <f t="shared" si="1"/>
        <v>0</v>
      </c>
    </row>
    <row r="40" spans="2:31" s="29" customFormat="1" ht="12.75" customHeight="1">
      <c r="B40" s="22"/>
      <c r="C40" s="22"/>
      <c r="D40" s="22"/>
      <c r="E40" s="47" t="s">
        <v>11</v>
      </c>
      <c r="F40" s="47"/>
      <c r="G40" s="61"/>
      <c r="H40" s="10">
        <f t="shared" si="0"/>
        <v>96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v>0</v>
      </c>
      <c r="R40" s="26"/>
      <c r="S40" s="27">
        <v>0</v>
      </c>
      <c r="T40" s="27">
        <v>4</v>
      </c>
      <c r="U40" s="27">
        <v>1</v>
      </c>
      <c r="V40" s="27">
        <v>0</v>
      </c>
      <c r="W40" s="27">
        <v>9</v>
      </c>
      <c r="X40" s="27">
        <v>82</v>
      </c>
      <c r="Y40" s="28"/>
      <c r="Z40" s="22"/>
      <c r="AA40" s="22"/>
      <c r="AB40" s="47" t="s">
        <v>11</v>
      </c>
      <c r="AC40" s="47"/>
      <c r="AD40" s="47"/>
      <c r="AE40" s="17">
        <f t="shared" si="1"/>
        <v>0</v>
      </c>
    </row>
    <row r="41" spans="2:31" s="29" customFormat="1" ht="12.75" customHeight="1">
      <c r="B41" s="22"/>
      <c r="C41" s="22"/>
      <c r="D41" s="22"/>
      <c r="E41" s="47" t="s">
        <v>46</v>
      </c>
      <c r="F41" s="47"/>
      <c r="G41" s="61"/>
      <c r="H41" s="10">
        <f t="shared" si="0"/>
        <v>49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5">
        <v>0</v>
      </c>
      <c r="R41" s="26"/>
      <c r="S41" s="27">
        <v>0</v>
      </c>
      <c r="T41" s="27">
        <v>1</v>
      </c>
      <c r="U41" s="27">
        <v>0</v>
      </c>
      <c r="V41" s="27">
        <v>1</v>
      </c>
      <c r="W41" s="27">
        <v>3</v>
      </c>
      <c r="X41" s="27">
        <v>44</v>
      </c>
      <c r="Y41" s="28"/>
      <c r="Z41" s="22"/>
      <c r="AA41" s="22"/>
      <c r="AB41" s="47" t="s">
        <v>46</v>
      </c>
      <c r="AC41" s="47"/>
      <c r="AD41" s="47"/>
      <c r="AE41" s="17">
        <f t="shared" si="1"/>
        <v>0</v>
      </c>
    </row>
    <row r="42" spans="2:31" s="29" customFormat="1" ht="12.75" customHeight="1">
      <c r="B42" s="22"/>
      <c r="C42" s="22"/>
      <c r="D42" s="47" t="s">
        <v>12</v>
      </c>
      <c r="E42" s="47"/>
      <c r="F42" s="47"/>
      <c r="G42" s="61"/>
      <c r="H42" s="10">
        <f t="shared" si="0"/>
        <v>75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5">
        <v>0</v>
      </c>
      <c r="R42" s="26"/>
      <c r="S42" s="27">
        <v>0</v>
      </c>
      <c r="T42" s="27">
        <v>0</v>
      </c>
      <c r="U42" s="27">
        <v>1</v>
      </c>
      <c r="V42" s="27">
        <v>6</v>
      </c>
      <c r="W42" s="27">
        <v>2</v>
      </c>
      <c r="X42" s="27">
        <v>66</v>
      </c>
      <c r="Y42" s="28"/>
      <c r="Z42" s="22"/>
      <c r="AA42" s="47" t="s">
        <v>12</v>
      </c>
      <c r="AB42" s="47"/>
      <c r="AC42" s="47"/>
      <c r="AD42" s="47"/>
      <c r="AE42" s="17">
        <f t="shared" si="1"/>
        <v>0</v>
      </c>
    </row>
    <row r="43" spans="2:31" s="18" customFormat="1" ht="12.75" customHeight="1">
      <c r="B43" s="22"/>
      <c r="C43" s="22"/>
      <c r="D43" s="22"/>
      <c r="E43" s="46" t="s">
        <v>13</v>
      </c>
      <c r="F43" s="46"/>
      <c r="G43" s="23" t="s">
        <v>14</v>
      </c>
      <c r="H43" s="10">
        <f t="shared" si="0"/>
        <v>65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5">
        <v>0</v>
      </c>
      <c r="R43" s="26"/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65</v>
      </c>
      <c r="Y43" s="28"/>
      <c r="Z43" s="22"/>
      <c r="AA43" s="22"/>
      <c r="AB43" s="46" t="s">
        <v>47</v>
      </c>
      <c r="AC43" s="46"/>
      <c r="AD43" s="22" t="s">
        <v>14</v>
      </c>
      <c r="AE43" s="17">
        <f t="shared" si="1"/>
        <v>0</v>
      </c>
    </row>
    <row r="44" spans="2:31" s="29" customFormat="1" ht="12.75" customHeight="1">
      <c r="B44" s="22"/>
      <c r="C44" s="22"/>
      <c r="D44" s="47" t="s">
        <v>15</v>
      </c>
      <c r="E44" s="47"/>
      <c r="F44" s="47"/>
      <c r="G44" s="61"/>
      <c r="H44" s="10">
        <f t="shared" si="0"/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0</v>
      </c>
      <c r="R44" s="26"/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/>
      <c r="Z44" s="22"/>
      <c r="AA44" s="47" t="s">
        <v>15</v>
      </c>
      <c r="AB44" s="47"/>
      <c r="AC44" s="47"/>
      <c r="AD44" s="47"/>
      <c r="AE44" s="17">
        <f t="shared" si="1"/>
        <v>0</v>
      </c>
    </row>
    <row r="45" spans="2:31" s="29" customFormat="1" ht="12.75" customHeight="1">
      <c r="B45" s="22"/>
      <c r="C45" s="22"/>
      <c r="D45" s="47" t="s">
        <v>23</v>
      </c>
      <c r="E45" s="47"/>
      <c r="F45" s="47"/>
      <c r="G45" s="61"/>
      <c r="H45" s="10">
        <f t="shared" si="0"/>
        <v>22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>
        <v>0</v>
      </c>
      <c r="R45" s="26"/>
      <c r="S45" s="27">
        <v>0</v>
      </c>
      <c r="T45" s="27">
        <v>1</v>
      </c>
      <c r="U45" s="27">
        <v>3</v>
      </c>
      <c r="V45" s="27">
        <v>2</v>
      </c>
      <c r="W45" s="27">
        <v>0</v>
      </c>
      <c r="X45" s="27">
        <v>16</v>
      </c>
      <c r="Y45" s="28"/>
      <c r="Z45" s="22"/>
      <c r="AA45" s="47" t="s">
        <v>23</v>
      </c>
      <c r="AB45" s="47"/>
      <c r="AC45" s="47"/>
      <c r="AD45" s="47"/>
      <c r="AE45" s="17">
        <f t="shared" si="1"/>
        <v>0</v>
      </c>
    </row>
    <row r="46" spans="2:31" s="29" customFormat="1" ht="15" customHeight="1">
      <c r="B46" s="16"/>
      <c r="C46" s="58" t="s">
        <v>48</v>
      </c>
      <c r="D46" s="58"/>
      <c r="E46" s="58"/>
      <c r="F46" s="58"/>
      <c r="G46" s="63"/>
      <c r="H46" s="10">
        <f t="shared" si="0"/>
        <v>6568</v>
      </c>
      <c r="I46" s="19">
        <v>0</v>
      </c>
      <c r="J46" s="19">
        <v>0</v>
      </c>
      <c r="K46" s="19">
        <v>0</v>
      </c>
      <c r="L46" s="19">
        <v>1</v>
      </c>
      <c r="M46" s="19">
        <v>1</v>
      </c>
      <c r="N46" s="19">
        <v>4</v>
      </c>
      <c r="O46" s="19">
        <v>7</v>
      </c>
      <c r="P46" s="19">
        <v>7</v>
      </c>
      <c r="Q46" s="20">
        <v>0</v>
      </c>
      <c r="R46" s="13"/>
      <c r="S46" s="21">
        <v>18</v>
      </c>
      <c r="T46" s="21">
        <v>317</v>
      </c>
      <c r="U46" s="21">
        <v>152</v>
      </c>
      <c r="V46" s="21">
        <v>312</v>
      </c>
      <c r="W46" s="21">
        <v>3320</v>
      </c>
      <c r="X46" s="21">
        <v>2430</v>
      </c>
      <c r="Y46" s="15"/>
      <c r="Z46" s="58" t="s">
        <v>48</v>
      </c>
      <c r="AA46" s="58"/>
      <c r="AB46" s="58"/>
      <c r="AC46" s="58"/>
      <c r="AD46" s="58"/>
      <c r="AE46" s="17">
        <f t="shared" si="1"/>
        <v>0</v>
      </c>
    </row>
    <row r="47" spans="2:31" s="29" customFormat="1" ht="12.75" customHeight="1">
      <c r="B47" s="22"/>
      <c r="C47" s="22"/>
      <c r="D47" s="47" t="s">
        <v>49</v>
      </c>
      <c r="E47" s="47"/>
      <c r="F47" s="47"/>
      <c r="G47" s="61"/>
      <c r="H47" s="10">
        <f t="shared" si="0"/>
        <v>369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5">
        <v>0</v>
      </c>
      <c r="R47" s="26"/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369</v>
      </c>
      <c r="Y47" s="28"/>
      <c r="Z47" s="22"/>
      <c r="AA47" s="47" t="s">
        <v>49</v>
      </c>
      <c r="AB47" s="47"/>
      <c r="AC47" s="47"/>
      <c r="AD47" s="47"/>
      <c r="AE47" s="17">
        <f t="shared" si="1"/>
        <v>0</v>
      </c>
    </row>
    <row r="48" spans="2:31" s="18" customFormat="1" ht="12.75" customHeight="1">
      <c r="B48" s="22"/>
      <c r="C48" s="22"/>
      <c r="D48" s="22"/>
      <c r="E48" s="47" t="s">
        <v>50</v>
      </c>
      <c r="F48" s="47"/>
      <c r="G48" s="61"/>
      <c r="H48" s="10">
        <f t="shared" si="0"/>
        <v>235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26"/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235</v>
      </c>
      <c r="Y48" s="28"/>
      <c r="Z48" s="22"/>
      <c r="AA48" s="22"/>
      <c r="AB48" s="47" t="s">
        <v>50</v>
      </c>
      <c r="AC48" s="47"/>
      <c r="AD48" s="47"/>
      <c r="AE48" s="17">
        <f t="shared" si="1"/>
        <v>0</v>
      </c>
    </row>
    <row r="49" spans="2:31" s="29" customFormat="1" ht="12.75" customHeight="1">
      <c r="B49" s="22"/>
      <c r="C49" s="22"/>
      <c r="D49" s="22"/>
      <c r="E49" s="47" t="s">
        <v>51</v>
      </c>
      <c r="F49" s="47"/>
      <c r="G49" s="61"/>
      <c r="H49" s="10">
        <f t="shared" si="0"/>
        <v>79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26"/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79</v>
      </c>
      <c r="Y49" s="28"/>
      <c r="Z49" s="22"/>
      <c r="AA49" s="22"/>
      <c r="AB49" s="47" t="s">
        <v>51</v>
      </c>
      <c r="AC49" s="47"/>
      <c r="AD49" s="47"/>
      <c r="AE49" s="17">
        <f t="shared" si="1"/>
        <v>0</v>
      </c>
    </row>
    <row r="50" spans="2:31" s="29" customFormat="1" ht="12.75" customHeight="1">
      <c r="B50" s="22"/>
      <c r="C50" s="22"/>
      <c r="D50" s="22"/>
      <c r="E50" s="47" t="s">
        <v>16</v>
      </c>
      <c r="F50" s="47"/>
      <c r="G50" s="61"/>
      <c r="H50" s="10">
        <f t="shared" si="0"/>
        <v>55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26"/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55</v>
      </c>
      <c r="Y50" s="28"/>
      <c r="Z50" s="22"/>
      <c r="AA50" s="22"/>
      <c r="AB50" s="47" t="s">
        <v>16</v>
      </c>
      <c r="AC50" s="47"/>
      <c r="AD50" s="47"/>
      <c r="AE50" s="17">
        <f t="shared" si="1"/>
        <v>0</v>
      </c>
    </row>
    <row r="51" spans="2:31" s="29" customFormat="1" ht="12.75" customHeight="1">
      <c r="B51" s="22"/>
      <c r="C51" s="22"/>
      <c r="D51" s="47" t="s">
        <v>52</v>
      </c>
      <c r="E51" s="47"/>
      <c r="F51" s="47"/>
      <c r="G51" s="61"/>
      <c r="H51" s="10">
        <f t="shared" si="0"/>
        <v>6199</v>
      </c>
      <c r="I51" s="30">
        <v>0</v>
      </c>
      <c r="J51" s="30">
        <v>0</v>
      </c>
      <c r="K51" s="30">
        <v>0</v>
      </c>
      <c r="L51" s="30">
        <v>1</v>
      </c>
      <c r="M51" s="30">
        <v>1</v>
      </c>
      <c r="N51" s="30">
        <v>4</v>
      </c>
      <c r="O51" s="30">
        <v>7</v>
      </c>
      <c r="P51" s="30">
        <v>7</v>
      </c>
      <c r="Q51" s="30">
        <v>0</v>
      </c>
      <c r="R51" s="26"/>
      <c r="S51" s="31">
        <v>18</v>
      </c>
      <c r="T51" s="31">
        <v>317</v>
      </c>
      <c r="U51" s="31">
        <v>152</v>
      </c>
      <c r="V51" s="31">
        <v>312</v>
      </c>
      <c r="W51" s="31">
        <v>3320</v>
      </c>
      <c r="X51" s="31">
        <v>2061</v>
      </c>
      <c r="Y51" s="28"/>
      <c r="Z51" s="22"/>
      <c r="AA51" s="47" t="s">
        <v>52</v>
      </c>
      <c r="AB51" s="47"/>
      <c r="AC51" s="47"/>
      <c r="AD51" s="47"/>
      <c r="AE51" s="17">
        <f t="shared" si="1"/>
        <v>0</v>
      </c>
    </row>
    <row r="52" spans="2:31" s="29" customFormat="1" ht="12.75" customHeight="1">
      <c r="B52" s="32"/>
      <c r="C52" s="32"/>
      <c r="D52" s="32"/>
      <c r="E52" s="46" t="s">
        <v>53</v>
      </c>
      <c r="F52" s="46"/>
      <c r="G52" s="23" t="s">
        <v>17</v>
      </c>
      <c r="H52" s="10">
        <f t="shared" si="0"/>
        <v>3470</v>
      </c>
      <c r="I52" s="30">
        <v>0</v>
      </c>
      <c r="J52" s="30">
        <v>0</v>
      </c>
      <c r="K52" s="30">
        <v>0</v>
      </c>
      <c r="L52" s="30">
        <v>1</v>
      </c>
      <c r="M52" s="30">
        <v>1</v>
      </c>
      <c r="N52" s="30">
        <v>4</v>
      </c>
      <c r="O52" s="30">
        <v>7</v>
      </c>
      <c r="P52" s="30">
        <v>7</v>
      </c>
      <c r="Q52" s="30">
        <v>0</v>
      </c>
      <c r="R52" s="26"/>
      <c r="S52" s="31">
        <v>18</v>
      </c>
      <c r="T52" s="31">
        <v>314</v>
      </c>
      <c r="U52" s="31">
        <v>151</v>
      </c>
      <c r="V52" s="31">
        <v>290</v>
      </c>
      <c r="W52" s="31">
        <v>2678</v>
      </c>
      <c r="X52" s="31">
        <v>0</v>
      </c>
      <c r="Y52" s="33"/>
      <c r="Z52" s="32"/>
      <c r="AA52" s="32"/>
      <c r="AB52" s="46" t="s">
        <v>54</v>
      </c>
      <c r="AC52" s="46"/>
      <c r="AD52" s="22" t="s">
        <v>17</v>
      </c>
      <c r="AE52" s="17">
        <f t="shared" si="1"/>
        <v>0</v>
      </c>
    </row>
    <row r="53" spans="2:31" s="29" customFormat="1" ht="12.75" customHeight="1">
      <c r="B53" s="32"/>
      <c r="C53" s="32"/>
      <c r="D53" s="32"/>
      <c r="E53" s="57" t="s">
        <v>54</v>
      </c>
      <c r="F53" s="57"/>
      <c r="G53" s="23" t="s">
        <v>18</v>
      </c>
      <c r="H53" s="10">
        <f t="shared" si="0"/>
        <v>1947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26"/>
      <c r="S53" s="31">
        <v>0</v>
      </c>
      <c r="T53" s="31">
        <v>3</v>
      </c>
      <c r="U53" s="31">
        <v>1</v>
      </c>
      <c r="V53" s="31">
        <v>22</v>
      </c>
      <c r="W53" s="31">
        <v>642</v>
      </c>
      <c r="X53" s="31">
        <v>1279</v>
      </c>
      <c r="Y53" s="33"/>
      <c r="Z53" s="32"/>
      <c r="AA53" s="32"/>
      <c r="AB53" s="57" t="s">
        <v>55</v>
      </c>
      <c r="AC53" s="57"/>
      <c r="AD53" s="22" t="s">
        <v>18</v>
      </c>
      <c r="AE53" s="17">
        <f t="shared" si="1"/>
        <v>0</v>
      </c>
    </row>
    <row r="54" spans="2:31" s="29" customFormat="1" ht="15" customHeight="1">
      <c r="B54" s="34"/>
      <c r="C54" s="58" t="s">
        <v>56</v>
      </c>
      <c r="D54" s="58"/>
      <c r="E54" s="58"/>
      <c r="F54" s="58"/>
      <c r="G54" s="63"/>
      <c r="H54" s="10">
        <f t="shared" si="0"/>
        <v>79838</v>
      </c>
      <c r="I54" s="20">
        <v>89</v>
      </c>
      <c r="J54" s="20">
        <v>5</v>
      </c>
      <c r="K54" s="20">
        <v>14</v>
      </c>
      <c r="L54" s="20">
        <v>167</v>
      </c>
      <c r="M54" s="20">
        <v>146</v>
      </c>
      <c r="N54" s="20">
        <v>77</v>
      </c>
      <c r="O54" s="20">
        <v>2</v>
      </c>
      <c r="P54" s="20">
        <v>1</v>
      </c>
      <c r="Q54" s="20">
        <v>78</v>
      </c>
      <c r="R54" s="13"/>
      <c r="S54" s="21">
        <v>179</v>
      </c>
      <c r="T54" s="21">
        <v>1890</v>
      </c>
      <c r="U54" s="21">
        <v>517</v>
      </c>
      <c r="V54" s="21">
        <v>2206</v>
      </c>
      <c r="W54" s="21">
        <v>63533</v>
      </c>
      <c r="X54" s="21">
        <v>11080</v>
      </c>
      <c r="Y54" s="35"/>
      <c r="Z54" s="58" t="s">
        <v>56</v>
      </c>
      <c r="AA54" s="58"/>
      <c r="AB54" s="58"/>
      <c r="AC54" s="58"/>
      <c r="AD54" s="58"/>
      <c r="AE54" s="17">
        <f t="shared" si="1"/>
        <v>0</v>
      </c>
    </row>
    <row r="55" spans="2:31" s="29" customFormat="1" ht="12.75" customHeight="1">
      <c r="B55" s="32"/>
      <c r="C55" s="32"/>
      <c r="D55" s="46" t="s">
        <v>55</v>
      </c>
      <c r="E55" s="46"/>
      <c r="F55" s="47" t="s">
        <v>57</v>
      </c>
      <c r="G55" s="61"/>
      <c r="H55" s="10">
        <f t="shared" si="0"/>
        <v>52804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26"/>
      <c r="S55" s="31">
        <v>1</v>
      </c>
      <c r="T55" s="31">
        <v>69</v>
      </c>
      <c r="U55" s="31">
        <v>14</v>
      </c>
      <c r="V55" s="31">
        <v>464</v>
      </c>
      <c r="W55" s="31">
        <v>51876</v>
      </c>
      <c r="X55" s="31">
        <v>380</v>
      </c>
      <c r="Y55" s="33"/>
      <c r="Z55" s="32"/>
      <c r="AA55" s="46" t="s">
        <v>55</v>
      </c>
      <c r="AB55" s="46"/>
      <c r="AC55" s="47" t="s">
        <v>57</v>
      </c>
      <c r="AD55" s="47"/>
      <c r="AE55" s="17">
        <f t="shared" si="1"/>
        <v>0</v>
      </c>
    </row>
    <row r="56" spans="2:31" ht="12.75" customHeight="1">
      <c r="B56" s="32"/>
      <c r="C56" s="32"/>
      <c r="D56" s="46" t="s">
        <v>55</v>
      </c>
      <c r="E56" s="46"/>
      <c r="F56" s="47" t="s">
        <v>58</v>
      </c>
      <c r="G56" s="61"/>
      <c r="H56" s="10">
        <f t="shared" si="0"/>
        <v>2878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26"/>
      <c r="S56" s="31">
        <v>0</v>
      </c>
      <c r="T56" s="31">
        <v>0</v>
      </c>
      <c r="U56" s="31">
        <v>1</v>
      </c>
      <c r="V56" s="31">
        <v>362</v>
      </c>
      <c r="W56" s="31">
        <v>2092</v>
      </c>
      <c r="X56" s="31">
        <v>423</v>
      </c>
      <c r="Y56" s="33"/>
      <c r="Z56" s="32"/>
      <c r="AA56" s="46" t="s">
        <v>55</v>
      </c>
      <c r="AB56" s="46"/>
      <c r="AC56" s="47" t="s">
        <v>58</v>
      </c>
      <c r="AD56" s="47"/>
      <c r="AE56" s="17">
        <f t="shared" si="1"/>
        <v>0</v>
      </c>
    </row>
    <row r="57" spans="2:31" ht="12.75" customHeight="1">
      <c r="B57" s="32"/>
      <c r="C57" s="32"/>
      <c r="D57" s="46" t="s">
        <v>55</v>
      </c>
      <c r="E57" s="46"/>
      <c r="F57" s="47" t="s">
        <v>19</v>
      </c>
      <c r="G57" s="61"/>
      <c r="H57" s="10">
        <f t="shared" si="0"/>
        <v>7915</v>
      </c>
      <c r="I57" s="30">
        <v>12</v>
      </c>
      <c r="J57" s="30">
        <v>0</v>
      </c>
      <c r="K57" s="30">
        <v>4</v>
      </c>
      <c r="L57" s="30">
        <v>30</v>
      </c>
      <c r="M57" s="30">
        <v>27</v>
      </c>
      <c r="N57" s="30">
        <v>0</v>
      </c>
      <c r="O57" s="30">
        <v>0</v>
      </c>
      <c r="P57" s="30">
        <v>0</v>
      </c>
      <c r="Q57" s="30">
        <v>13</v>
      </c>
      <c r="R57" s="26"/>
      <c r="S57" s="31">
        <v>42</v>
      </c>
      <c r="T57" s="31">
        <v>434</v>
      </c>
      <c r="U57" s="31">
        <v>64</v>
      </c>
      <c r="V57" s="31">
        <v>317</v>
      </c>
      <c r="W57" s="31">
        <v>4339</v>
      </c>
      <c r="X57" s="31">
        <v>2660</v>
      </c>
      <c r="Y57" s="33"/>
      <c r="Z57" s="32"/>
      <c r="AA57" s="46" t="s">
        <v>59</v>
      </c>
      <c r="AB57" s="46"/>
      <c r="AC57" s="47" t="s">
        <v>19</v>
      </c>
      <c r="AD57" s="47"/>
      <c r="AE57" s="17">
        <f t="shared" si="1"/>
        <v>0</v>
      </c>
    </row>
    <row r="58" spans="2:31" ht="12.75" customHeight="1">
      <c r="B58" s="32"/>
      <c r="C58" s="32"/>
      <c r="D58" s="46" t="s">
        <v>59</v>
      </c>
      <c r="E58" s="46"/>
      <c r="F58" s="47" t="s">
        <v>60</v>
      </c>
      <c r="G58" s="61"/>
      <c r="H58" s="10">
        <f t="shared" si="0"/>
        <v>300</v>
      </c>
      <c r="I58" s="30">
        <v>3</v>
      </c>
      <c r="J58" s="30">
        <v>0</v>
      </c>
      <c r="K58" s="30">
        <v>1</v>
      </c>
      <c r="L58" s="30">
        <v>9</v>
      </c>
      <c r="M58" s="30">
        <v>9</v>
      </c>
      <c r="N58" s="30">
        <v>6</v>
      </c>
      <c r="O58" s="30">
        <v>0</v>
      </c>
      <c r="P58" s="30">
        <v>1</v>
      </c>
      <c r="Q58" s="30">
        <v>1</v>
      </c>
      <c r="R58" s="26"/>
      <c r="S58" s="31">
        <v>1</v>
      </c>
      <c r="T58" s="31">
        <v>160</v>
      </c>
      <c r="U58" s="31">
        <v>25</v>
      </c>
      <c r="V58" s="31">
        <v>29</v>
      </c>
      <c r="W58" s="31">
        <v>64</v>
      </c>
      <c r="X58" s="31">
        <v>0</v>
      </c>
      <c r="Y58" s="33"/>
      <c r="Z58" s="32"/>
      <c r="AA58" s="46" t="s">
        <v>59</v>
      </c>
      <c r="AB58" s="46"/>
      <c r="AC58" s="47" t="s">
        <v>60</v>
      </c>
      <c r="AD58" s="47"/>
      <c r="AE58" s="17">
        <f t="shared" si="1"/>
        <v>0</v>
      </c>
    </row>
    <row r="59" spans="2:33" ht="12.75" customHeight="1">
      <c r="B59" s="32"/>
      <c r="C59" s="32"/>
      <c r="D59" s="46" t="s">
        <v>59</v>
      </c>
      <c r="E59" s="46"/>
      <c r="F59" s="56" t="s">
        <v>92</v>
      </c>
      <c r="G59" s="62"/>
      <c r="H59" s="10">
        <f t="shared" si="0"/>
        <v>146</v>
      </c>
      <c r="I59" s="30">
        <v>0</v>
      </c>
      <c r="J59" s="30">
        <v>0</v>
      </c>
      <c r="K59" s="30">
        <v>0</v>
      </c>
      <c r="L59" s="30">
        <v>2</v>
      </c>
      <c r="M59" s="30">
        <v>2</v>
      </c>
      <c r="N59" s="30">
        <v>22</v>
      </c>
      <c r="O59" s="30">
        <v>0</v>
      </c>
      <c r="P59" s="30">
        <v>0</v>
      </c>
      <c r="Q59" s="30">
        <v>0</v>
      </c>
      <c r="R59" s="26"/>
      <c r="S59" s="31">
        <v>1</v>
      </c>
      <c r="T59" s="31">
        <v>17</v>
      </c>
      <c r="U59" s="31">
        <v>1</v>
      </c>
      <c r="V59" s="31">
        <v>12</v>
      </c>
      <c r="W59" s="31">
        <v>91</v>
      </c>
      <c r="X59" s="31">
        <v>0</v>
      </c>
      <c r="Y59" s="33"/>
      <c r="Z59" s="32"/>
      <c r="AA59" s="46" t="s">
        <v>59</v>
      </c>
      <c r="AB59" s="46"/>
      <c r="AC59" s="56" t="s">
        <v>92</v>
      </c>
      <c r="AD59" s="56"/>
      <c r="AE59" s="17">
        <f t="shared" si="1"/>
        <v>0</v>
      </c>
      <c r="AF59" s="37"/>
      <c r="AG59" s="37"/>
    </row>
    <row r="60" spans="2:33" ht="12.75" customHeight="1">
      <c r="B60" s="32"/>
      <c r="C60" s="32"/>
      <c r="D60" s="46" t="s">
        <v>59</v>
      </c>
      <c r="E60" s="46"/>
      <c r="F60" s="47" t="s">
        <v>20</v>
      </c>
      <c r="G60" s="61"/>
      <c r="H60" s="10">
        <f t="shared" si="0"/>
        <v>3068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26"/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3068</v>
      </c>
      <c r="Y60" s="33"/>
      <c r="Z60" s="32"/>
      <c r="AA60" s="46" t="s">
        <v>53</v>
      </c>
      <c r="AB60" s="46"/>
      <c r="AC60" s="47" t="s">
        <v>20</v>
      </c>
      <c r="AD60" s="47"/>
      <c r="AE60" s="17">
        <f t="shared" si="1"/>
        <v>0</v>
      </c>
      <c r="AF60" s="37"/>
      <c r="AG60" s="37"/>
    </row>
    <row r="61" spans="2:33" ht="12.75" customHeight="1" thickBot="1">
      <c r="B61" s="38"/>
      <c r="C61" s="38"/>
      <c r="D61" s="50" t="s">
        <v>53</v>
      </c>
      <c r="E61" s="50"/>
      <c r="F61" s="51" t="s">
        <v>21</v>
      </c>
      <c r="G61" s="60"/>
      <c r="H61" s="39">
        <f t="shared" si="0"/>
        <v>10108</v>
      </c>
      <c r="I61" s="40">
        <v>50</v>
      </c>
      <c r="J61" s="40">
        <v>4</v>
      </c>
      <c r="K61" s="40">
        <v>9</v>
      </c>
      <c r="L61" s="40">
        <v>100</v>
      </c>
      <c r="M61" s="40">
        <v>90</v>
      </c>
      <c r="N61" s="40">
        <v>7</v>
      </c>
      <c r="O61" s="40">
        <v>1</v>
      </c>
      <c r="P61" s="40">
        <v>0</v>
      </c>
      <c r="Q61" s="40">
        <v>54</v>
      </c>
      <c r="R61" s="26"/>
      <c r="S61" s="41">
        <v>116</v>
      </c>
      <c r="T61" s="41">
        <v>952</v>
      </c>
      <c r="U61" s="41">
        <v>167</v>
      </c>
      <c r="V61" s="41">
        <v>742</v>
      </c>
      <c r="W61" s="41">
        <v>4648</v>
      </c>
      <c r="X61" s="41">
        <v>3258</v>
      </c>
      <c r="Y61" s="42"/>
      <c r="Z61" s="38"/>
      <c r="AA61" s="50" t="s">
        <v>54</v>
      </c>
      <c r="AB61" s="50"/>
      <c r="AC61" s="51" t="s">
        <v>21</v>
      </c>
      <c r="AD61" s="51"/>
      <c r="AE61" s="17">
        <f t="shared" si="1"/>
        <v>0</v>
      </c>
      <c r="AF61" s="37"/>
      <c r="AG61" s="37"/>
    </row>
    <row r="62" spans="31:33" ht="12">
      <c r="AE62" s="37"/>
      <c r="AF62" s="37"/>
      <c r="AG62" s="37"/>
    </row>
    <row r="63" spans="7:33" ht="12">
      <c r="G63" s="43" t="s">
        <v>81</v>
      </c>
      <c r="H63" s="44"/>
      <c r="AE63" s="37"/>
      <c r="AF63" s="37"/>
      <c r="AG63" s="37"/>
    </row>
    <row r="64" spans="7:33" ht="12">
      <c r="G64" s="43" t="s">
        <v>82</v>
      </c>
      <c r="H64" s="45">
        <f>SUM(H7,H20,H27,H31,H46,H54)-H6</f>
        <v>0</v>
      </c>
      <c r="I64" s="45">
        <f aca="true" t="shared" si="2" ref="I64:X64">SUM(I7,I20,I27,I31,I46,I54)-I6</f>
        <v>0</v>
      </c>
      <c r="J64" s="45">
        <f t="shared" si="2"/>
        <v>0</v>
      </c>
      <c r="K64" s="45">
        <f t="shared" si="2"/>
        <v>0</v>
      </c>
      <c r="L64" s="45">
        <f t="shared" si="2"/>
        <v>0</v>
      </c>
      <c r="M64" s="45">
        <f t="shared" si="2"/>
        <v>0</v>
      </c>
      <c r="N64" s="45">
        <f t="shared" si="2"/>
        <v>0</v>
      </c>
      <c r="O64" s="45">
        <f t="shared" si="2"/>
        <v>0</v>
      </c>
      <c r="P64" s="45">
        <f t="shared" si="2"/>
        <v>0</v>
      </c>
      <c r="Q64" s="45">
        <f t="shared" si="2"/>
        <v>0</v>
      </c>
      <c r="R64" s="45"/>
      <c r="S64" s="45">
        <f t="shared" si="2"/>
        <v>0</v>
      </c>
      <c r="T64" s="45">
        <f t="shared" si="2"/>
        <v>0</v>
      </c>
      <c r="U64" s="45">
        <f t="shared" si="2"/>
        <v>0</v>
      </c>
      <c r="V64" s="45">
        <f t="shared" si="2"/>
        <v>0</v>
      </c>
      <c r="W64" s="45">
        <f t="shared" si="2"/>
        <v>0</v>
      </c>
      <c r="X64" s="45">
        <f t="shared" si="2"/>
        <v>0</v>
      </c>
      <c r="AE64" s="37"/>
      <c r="AF64" s="37"/>
      <c r="AG64" s="37"/>
    </row>
    <row r="65" spans="7:33" ht="12">
      <c r="G65" s="43" t="s">
        <v>83</v>
      </c>
      <c r="H65" s="45">
        <f>SUM(H8,H13,H18,H19)-H7</f>
        <v>0</v>
      </c>
      <c r="I65" s="45">
        <f aca="true" t="shared" si="3" ref="I65:X65">SUM(I8,I13,I18,I19)-I7</f>
        <v>0</v>
      </c>
      <c r="J65" s="45">
        <f t="shared" si="3"/>
        <v>0</v>
      </c>
      <c r="K65" s="45">
        <f t="shared" si="3"/>
        <v>0</v>
      </c>
      <c r="L65" s="45">
        <f t="shared" si="3"/>
        <v>0</v>
      </c>
      <c r="M65" s="45">
        <f t="shared" si="3"/>
        <v>0</v>
      </c>
      <c r="N65" s="45">
        <f t="shared" si="3"/>
        <v>0</v>
      </c>
      <c r="O65" s="45">
        <f t="shared" si="3"/>
        <v>0</v>
      </c>
      <c r="P65" s="45">
        <f t="shared" si="3"/>
        <v>0</v>
      </c>
      <c r="Q65" s="45">
        <f t="shared" si="3"/>
        <v>0</v>
      </c>
      <c r="R65" s="45"/>
      <c r="S65" s="45">
        <f t="shared" si="3"/>
        <v>0</v>
      </c>
      <c r="T65" s="45">
        <f t="shared" si="3"/>
        <v>0</v>
      </c>
      <c r="U65" s="45">
        <f t="shared" si="3"/>
        <v>0</v>
      </c>
      <c r="V65" s="45">
        <f t="shared" si="3"/>
        <v>0</v>
      </c>
      <c r="W65" s="45">
        <f t="shared" si="3"/>
        <v>0</v>
      </c>
      <c r="X65" s="45">
        <f t="shared" si="3"/>
        <v>0</v>
      </c>
      <c r="AE65" s="37"/>
      <c r="AF65" s="37"/>
      <c r="AG65" s="37"/>
    </row>
    <row r="66" spans="7:33" ht="12">
      <c r="G66" s="43" t="s">
        <v>0</v>
      </c>
      <c r="H66" s="45">
        <f>SUM(H9:H12)-H8</f>
        <v>0</v>
      </c>
      <c r="I66" s="45">
        <f aca="true" t="shared" si="4" ref="I66:X66">SUM(I9:I12)-I8</f>
        <v>0</v>
      </c>
      <c r="J66" s="45">
        <f t="shared" si="4"/>
        <v>0</v>
      </c>
      <c r="K66" s="45">
        <f t="shared" si="4"/>
        <v>0</v>
      </c>
      <c r="L66" s="45">
        <f t="shared" si="4"/>
        <v>0</v>
      </c>
      <c r="M66" s="45">
        <f t="shared" si="4"/>
        <v>0</v>
      </c>
      <c r="N66" s="45">
        <f t="shared" si="4"/>
        <v>0</v>
      </c>
      <c r="O66" s="45">
        <f t="shared" si="4"/>
        <v>0</v>
      </c>
      <c r="P66" s="45">
        <f t="shared" si="4"/>
        <v>0</v>
      </c>
      <c r="Q66" s="45">
        <f t="shared" si="4"/>
        <v>0</v>
      </c>
      <c r="R66" s="45"/>
      <c r="S66" s="45">
        <f t="shared" si="4"/>
        <v>0</v>
      </c>
      <c r="T66" s="45">
        <f t="shared" si="4"/>
        <v>0</v>
      </c>
      <c r="U66" s="45">
        <f t="shared" si="4"/>
        <v>0</v>
      </c>
      <c r="V66" s="45">
        <f t="shared" si="4"/>
        <v>0</v>
      </c>
      <c r="W66" s="45">
        <f t="shared" si="4"/>
        <v>0</v>
      </c>
      <c r="X66" s="45">
        <f t="shared" si="4"/>
        <v>0</v>
      </c>
      <c r="AE66" s="37"/>
      <c r="AF66" s="37"/>
      <c r="AG66" s="37"/>
    </row>
    <row r="67" spans="7:24" ht="12">
      <c r="G67" s="43" t="s">
        <v>84</v>
      </c>
      <c r="H67" s="45">
        <f>SUM(H14:H17)-H13</f>
        <v>0</v>
      </c>
      <c r="I67" s="45">
        <f aca="true" t="shared" si="5" ref="I67:X67">SUM(I14:I17)-I13</f>
        <v>0</v>
      </c>
      <c r="J67" s="45">
        <f t="shared" si="5"/>
        <v>0</v>
      </c>
      <c r="K67" s="45">
        <f t="shared" si="5"/>
        <v>0</v>
      </c>
      <c r="L67" s="45">
        <f t="shared" si="5"/>
        <v>0</v>
      </c>
      <c r="M67" s="45">
        <f t="shared" si="5"/>
        <v>0</v>
      </c>
      <c r="N67" s="45">
        <f t="shared" si="5"/>
        <v>0</v>
      </c>
      <c r="O67" s="45">
        <f t="shared" si="5"/>
        <v>0</v>
      </c>
      <c r="P67" s="45">
        <f t="shared" si="5"/>
        <v>0</v>
      </c>
      <c r="Q67" s="45">
        <f t="shared" si="5"/>
        <v>0</v>
      </c>
      <c r="R67" s="45"/>
      <c r="S67" s="45">
        <f t="shared" si="5"/>
        <v>0</v>
      </c>
      <c r="T67" s="45">
        <f t="shared" si="5"/>
        <v>0</v>
      </c>
      <c r="U67" s="45">
        <f t="shared" si="5"/>
        <v>0</v>
      </c>
      <c r="V67" s="45">
        <f t="shared" si="5"/>
        <v>0</v>
      </c>
      <c r="W67" s="45">
        <f t="shared" si="5"/>
        <v>0</v>
      </c>
      <c r="X67" s="45">
        <f t="shared" si="5"/>
        <v>0</v>
      </c>
    </row>
    <row r="68" spans="7:24" ht="12">
      <c r="G68" s="43" t="s">
        <v>85</v>
      </c>
      <c r="H68" s="45">
        <f>SUM(H21:H23,H25:H26)-H20</f>
        <v>0</v>
      </c>
      <c r="I68" s="45">
        <f aca="true" t="shared" si="6" ref="I68:X68">SUM(I21:I23,I25:I26)-I20</f>
        <v>0</v>
      </c>
      <c r="J68" s="45">
        <f t="shared" si="6"/>
        <v>0</v>
      </c>
      <c r="K68" s="45">
        <f t="shared" si="6"/>
        <v>0</v>
      </c>
      <c r="L68" s="45">
        <f t="shared" si="6"/>
        <v>0</v>
      </c>
      <c r="M68" s="45">
        <f t="shared" si="6"/>
        <v>0</v>
      </c>
      <c r="N68" s="45">
        <f t="shared" si="6"/>
        <v>0</v>
      </c>
      <c r="O68" s="45">
        <f t="shared" si="6"/>
        <v>0</v>
      </c>
      <c r="P68" s="45">
        <f t="shared" si="6"/>
        <v>0</v>
      </c>
      <c r="Q68" s="45">
        <f t="shared" si="6"/>
        <v>0</v>
      </c>
      <c r="R68" s="45"/>
      <c r="S68" s="45">
        <f t="shared" si="6"/>
        <v>0</v>
      </c>
      <c r="T68" s="45">
        <f t="shared" si="6"/>
        <v>0</v>
      </c>
      <c r="U68" s="45">
        <f t="shared" si="6"/>
        <v>0</v>
      </c>
      <c r="V68" s="45">
        <f t="shared" si="6"/>
        <v>0</v>
      </c>
      <c r="W68" s="45">
        <f t="shared" si="6"/>
        <v>0</v>
      </c>
      <c r="X68" s="45">
        <f t="shared" si="6"/>
        <v>0</v>
      </c>
    </row>
    <row r="69" spans="7:24" ht="12">
      <c r="G69" s="43" t="s">
        <v>86</v>
      </c>
      <c r="H69" s="45">
        <f>SUM(H28:H30)-H27</f>
        <v>0</v>
      </c>
      <c r="I69" s="45">
        <f aca="true" t="shared" si="7" ref="I69:X69">SUM(I28:I30)-I27</f>
        <v>0</v>
      </c>
      <c r="J69" s="45">
        <f t="shared" si="7"/>
        <v>0</v>
      </c>
      <c r="K69" s="45">
        <f t="shared" si="7"/>
        <v>0</v>
      </c>
      <c r="L69" s="45">
        <f t="shared" si="7"/>
        <v>0</v>
      </c>
      <c r="M69" s="45">
        <f t="shared" si="7"/>
        <v>0</v>
      </c>
      <c r="N69" s="45">
        <f t="shared" si="7"/>
        <v>0</v>
      </c>
      <c r="O69" s="45">
        <f t="shared" si="7"/>
        <v>0</v>
      </c>
      <c r="P69" s="45">
        <f t="shared" si="7"/>
        <v>0</v>
      </c>
      <c r="Q69" s="45">
        <f t="shared" si="7"/>
        <v>0</v>
      </c>
      <c r="R69" s="45"/>
      <c r="S69" s="45">
        <f t="shared" si="7"/>
        <v>0</v>
      </c>
      <c r="T69" s="45">
        <f t="shared" si="7"/>
        <v>0</v>
      </c>
      <c r="U69" s="45">
        <f t="shared" si="7"/>
        <v>0</v>
      </c>
      <c r="V69" s="45">
        <f t="shared" si="7"/>
        <v>0</v>
      </c>
      <c r="W69" s="45">
        <f t="shared" si="7"/>
        <v>0</v>
      </c>
      <c r="X69" s="45">
        <f t="shared" si="7"/>
        <v>0</v>
      </c>
    </row>
    <row r="70" spans="7:24" ht="12">
      <c r="G70" s="43" t="s">
        <v>87</v>
      </c>
      <c r="H70" s="45">
        <f>SUM(H32:H33,H36,H42,H44:H45)-H31</f>
        <v>0</v>
      </c>
      <c r="I70" s="45">
        <f aca="true" t="shared" si="8" ref="I70:X70">SUM(I32:I33,I36,I42,I44:I45)-I31</f>
        <v>0</v>
      </c>
      <c r="J70" s="45">
        <f t="shared" si="8"/>
        <v>0</v>
      </c>
      <c r="K70" s="45">
        <f t="shared" si="8"/>
        <v>0</v>
      </c>
      <c r="L70" s="45">
        <f t="shared" si="8"/>
        <v>0</v>
      </c>
      <c r="M70" s="45">
        <f t="shared" si="8"/>
        <v>0</v>
      </c>
      <c r="N70" s="45">
        <f t="shared" si="8"/>
        <v>0</v>
      </c>
      <c r="O70" s="45">
        <f t="shared" si="8"/>
        <v>0</v>
      </c>
      <c r="P70" s="45">
        <f t="shared" si="8"/>
        <v>0</v>
      </c>
      <c r="Q70" s="45">
        <f t="shared" si="8"/>
        <v>0</v>
      </c>
      <c r="R70" s="45"/>
      <c r="S70" s="45">
        <f t="shared" si="8"/>
        <v>0</v>
      </c>
      <c r="T70" s="45">
        <f t="shared" si="8"/>
        <v>0</v>
      </c>
      <c r="U70" s="45">
        <f t="shared" si="8"/>
        <v>0</v>
      </c>
      <c r="V70" s="45">
        <f t="shared" si="8"/>
        <v>0</v>
      </c>
      <c r="W70" s="45">
        <f t="shared" si="8"/>
        <v>0</v>
      </c>
      <c r="X70" s="45">
        <f t="shared" si="8"/>
        <v>0</v>
      </c>
    </row>
    <row r="71" spans="7:24" ht="12">
      <c r="G71" s="43" t="s">
        <v>88</v>
      </c>
      <c r="H71" s="45">
        <f>SUM(H34:H35)-H33</f>
        <v>0</v>
      </c>
      <c r="I71" s="45">
        <f aca="true" t="shared" si="9" ref="I71:X71">SUM(I34:I35)-I33</f>
        <v>0</v>
      </c>
      <c r="J71" s="45">
        <f t="shared" si="9"/>
        <v>0</v>
      </c>
      <c r="K71" s="45">
        <f t="shared" si="9"/>
        <v>0</v>
      </c>
      <c r="L71" s="45">
        <f t="shared" si="9"/>
        <v>0</v>
      </c>
      <c r="M71" s="45">
        <f t="shared" si="9"/>
        <v>0</v>
      </c>
      <c r="N71" s="45">
        <f t="shared" si="9"/>
        <v>0</v>
      </c>
      <c r="O71" s="45">
        <f t="shared" si="9"/>
        <v>0</v>
      </c>
      <c r="P71" s="45">
        <f t="shared" si="9"/>
        <v>0</v>
      </c>
      <c r="Q71" s="45">
        <f t="shared" si="9"/>
        <v>0</v>
      </c>
      <c r="R71" s="45"/>
      <c r="S71" s="45">
        <f t="shared" si="9"/>
        <v>0</v>
      </c>
      <c r="T71" s="45">
        <f t="shared" si="9"/>
        <v>0</v>
      </c>
      <c r="U71" s="45">
        <f t="shared" si="9"/>
        <v>0</v>
      </c>
      <c r="V71" s="45">
        <f t="shared" si="9"/>
        <v>0</v>
      </c>
      <c r="W71" s="45">
        <f t="shared" si="9"/>
        <v>0</v>
      </c>
      <c r="X71" s="45">
        <f t="shared" si="9"/>
        <v>0</v>
      </c>
    </row>
    <row r="72" spans="7:24" ht="12">
      <c r="G72" s="43" t="s">
        <v>89</v>
      </c>
      <c r="H72" s="45">
        <f>SUM(H37:H41)-H36</f>
        <v>0</v>
      </c>
      <c r="I72" s="45">
        <f aca="true" t="shared" si="10" ref="I72:X72">SUM(I37:I41)-I36</f>
        <v>0</v>
      </c>
      <c r="J72" s="45">
        <f t="shared" si="10"/>
        <v>0</v>
      </c>
      <c r="K72" s="45">
        <f t="shared" si="10"/>
        <v>0</v>
      </c>
      <c r="L72" s="45">
        <f t="shared" si="10"/>
        <v>0</v>
      </c>
      <c r="M72" s="45">
        <f t="shared" si="10"/>
        <v>0</v>
      </c>
      <c r="N72" s="45">
        <f t="shared" si="10"/>
        <v>0</v>
      </c>
      <c r="O72" s="45">
        <f t="shared" si="10"/>
        <v>0</v>
      </c>
      <c r="P72" s="45">
        <f t="shared" si="10"/>
        <v>0</v>
      </c>
      <c r="Q72" s="45">
        <f t="shared" si="10"/>
        <v>0</v>
      </c>
      <c r="R72" s="45"/>
      <c r="S72" s="45">
        <f t="shared" si="10"/>
        <v>0</v>
      </c>
      <c r="T72" s="45">
        <f t="shared" si="10"/>
        <v>0</v>
      </c>
      <c r="U72" s="45">
        <f t="shared" si="10"/>
        <v>0</v>
      </c>
      <c r="V72" s="45">
        <f t="shared" si="10"/>
        <v>0</v>
      </c>
      <c r="W72" s="45">
        <f t="shared" si="10"/>
        <v>0</v>
      </c>
      <c r="X72" s="45">
        <f t="shared" si="10"/>
        <v>0</v>
      </c>
    </row>
    <row r="73" spans="7:24" ht="12">
      <c r="G73" s="43" t="s">
        <v>90</v>
      </c>
      <c r="H73" s="45">
        <f>SUM(H48:H50)-H47</f>
        <v>0</v>
      </c>
      <c r="I73" s="45">
        <f aca="true" t="shared" si="11" ref="I73:X73">SUM(I48:I50)-I47</f>
        <v>0</v>
      </c>
      <c r="J73" s="45">
        <f t="shared" si="11"/>
        <v>0</v>
      </c>
      <c r="K73" s="45">
        <f t="shared" si="11"/>
        <v>0</v>
      </c>
      <c r="L73" s="45">
        <f t="shared" si="11"/>
        <v>0</v>
      </c>
      <c r="M73" s="45">
        <f t="shared" si="11"/>
        <v>0</v>
      </c>
      <c r="N73" s="45">
        <f t="shared" si="11"/>
        <v>0</v>
      </c>
      <c r="O73" s="45">
        <f t="shared" si="11"/>
        <v>0</v>
      </c>
      <c r="P73" s="45">
        <f t="shared" si="11"/>
        <v>0</v>
      </c>
      <c r="Q73" s="45">
        <f t="shared" si="11"/>
        <v>0</v>
      </c>
      <c r="R73" s="45"/>
      <c r="S73" s="45">
        <f t="shared" si="11"/>
        <v>0</v>
      </c>
      <c r="T73" s="45">
        <f t="shared" si="11"/>
        <v>0</v>
      </c>
      <c r="U73" s="45">
        <f t="shared" si="11"/>
        <v>0</v>
      </c>
      <c r="V73" s="45">
        <f t="shared" si="11"/>
        <v>0</v>
      </c>
      <c r="W73" s="45">
        <f t="shared" si="11"/>
        <v>0</v>
      </c>
      <c r="X73" s="45">
        <f t="shared" si="11"/>
        <v>0</v>
      </c>
    </row>
  </sheetData>
  <sheetProtection/>
  <mergeCells count="146">
    <mergeCell ref="P4:P5"/>
    <mergeCell ref="Q4:Q5"/>
    <mergeCell ref="X4:X5"/>
    <mergeCell ref="S4:S5"/>
    <mergeCell ref="T4:T5"/>
    <mergeCell ref="U4:U5"/>
    <mergeCell ref="V4:V5"/>
    <mergeCell ref="W4:W5"/>
    <mergeCell ref="Y6:AD6"/>
    <mergeCell ref="L4:M4"/>
    <mergeCell ref="B3:G3"/>
    <mergeCell ref="B6:G6"/>
    <mergeCell ref="H4:H5"/>
    <mergeCell ref="I4:I5"/>
    <mergeCell ref="J4:J5"/>
    <mergeCell ref="K4:K5"/>
    <mergeCell ref="N4:N5"/>
    <mergeCell ref="O4:O5"/>
    <mergeCell ref="C7:G7"/>
    <mergeCell ref="D8:G8"/>
    <mergeCell ref="B4:G5"/>
    <mergeCell ref="E9:G9"/>
    <mergeCell ref="E10:G10"/>
    <mergeCell ref="E11:G11"/>
    <mergeCell ref="E12:G12"/>
    <mergeCell ref="D13:G13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D26:G26"/>
    <mergeCell ref="C27:G27"/>
    <mergeCell ref="D28:G28"/>
    <mergeCell ref="D29:G29"/>
    <mergeCell ref="D30:G30"/>
    <mergeCell ref="C31:G31"/>
    <mergeCell ref="D32:G32"/>
    <mergeCell ref="D33:G33"/>
    <mergeCell ref="E34:G34"/>
    <mergeCell ref="E35:G35"/>
    <mergeCell ref="D36:G36"/>
    <mergeCell ref="E37:G37"/>
    <mergeCell ref="E38:G38"/>
    <mergeCell ref="E39:G39"/>
    <mergeCell ref="E40:G40"/>
    <mergeCell ref="E41:G41"/>
    <mergeCell ref="D42:G42"/>
    <mergeCell ref="E43:F43"/>
    <mergeCell ref="D44:G44"/>
    <mergeCell ref="D45:G45"/>
    <mergeCell ref="C46:G46"/>
    <mergeCell ref="D47:G47"/>
    <mergeCell ref="E48:G48"/>
    <mergeCell ref="E49:G49"/>
    <mergeCell ref="E50:G50"/>
    <mergeCell ref="D51:G51"/>
    <mergeCell ref="E52:F52"/>
    <mergeCell ref="E53:F53"/>
    <mergeCell ref="C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Z7:AD7"/>
    <mergeCell ref="AA8:AD8"/>
    <mergeCell ref="AB9:AD9"/>
    <mergeCell ref="AB10:AD10"/>
    <mergeCell ref="AB11:AD11"/>
    <mergeCell ref="AB12:AD12"/>
    <mergeCell ref="AA13:AD13"/>
    <mergeCell ref="AB14:AD14"/>
    <mergeCell ref="AB15:AD15"/>
    <mergeCell ref="AB16:AD16"/>
    <mergeCell ref="AB17:AD17"/>
    <mergeCell ref="AA18:AD18"/>
    <mergeCell ref="AA19:AD19"/>
    <mergeCell ref="Z20:AD20"/>
    <mergeCell ref="AA21:AD21"/>
    <mergeCell ref="AA22:AD22"/>
    <mergeCell ref="AA23:AD23"/>
    <mergeCell ref="AB24:AC24"/>
    <mergeCell ref="AA25:AD25"/>
    <mergeCell ref="AA26:AD26"/>
    <mergeCell ref="Z27:AD27"/>
    <mergeCell ref="AA28:AD28"/>
    <mergeCell ref="AA29:AD29"/>
    <mergeCell ref="AA30:AD30"/>
    <mergeCell ref="Z31:AD31"/>
    <mergeCell ref="AA32:AD32"/>
    <mergeCell ref="AA33:AD33"/>
    <mergeCell ref="AB34:AD34"/>
    <mergeCell ref="AB35:AD35"/>
    <mergeCell ref="AA36:AD36"/>
    <mergeCell ref="AB37:AD37"/>
    <mergeCell ref="AB38:AD38"/>
    <mergeCell ref="AB39:AD39"/>
    <mergeCell ref="AB40:AD40"/>
    <mergeCell ref="AB41:AD41"/>
    <mergeCell ref="AA42:AD42"/>
    <mergeCell ref="AB43:AC43"/>
    <mergeCell ref="AA44:AD44"/>
    <mergeCell ref="AA56:AB56"/>
    <mergeCell ref="AA45:AD45"/>
    <mergeCell ref="Z46:AD46"/>
    <mergeCell ref="AA47:AD47"/>
    <mergeCell ref="AB48:AD48"/>
    <mergeCell ref="AB49:AD49"/>
    <mergeCell ref="AB50:AD50"/>
    <mergeCell ref="AC60:AD60"/>
    <mergeCell ref="AA51:AD51"/>
    <mergeCell ref="AB52:AC52"/>
    <mergeCell ref="AB53:AC53"/>
    <mergeCell ref="Z54:AD54"/>
    <mergeCell ref="AC57:AD57"/>
    <mergeCell ref="AA58:AB58"/>
    <mergeCell ref="AC58:AD58"/>
    <mergeCell ref="AA55:AB55"/>
    <mergeCell ref="AC55:AD55"/>
    <mergeCell ref="AA57:AB57"/>
    <mergeCell ref="AC56:AD56"/>
    <mergeCell ref="H2:P2"/>
    <mergeCell ref="T2:X2"/>
    <mergeCell ref="AA61:AB61"/>
    <mergeCell ref="AC61:AD61"/>
    <mergeCell ref="Y4:AD5"/>
    <mergeCell ref="AA59:AB59"/>
    <mergeCell ref="AC59:AD59"/>
    <mergeCell ref="AA60:AB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2022-07-28T02:35:09Z</dcterms:created>
  <dcterms:modified xsi:type="dcterms:W3CDTF">2022-07-28T02:35:09Z</dcterms:modified>
  <cp:category/>
  <cp:version/>
  <cp:contentType/>
  <cp:contentStatus/>
</cp:coreProperties>
</file>