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'02'!$B$2:$M$63,'02'!$O$2:$Z$63</definedName>
  </definedNames>
  <calcPr fullCalcOnLoad="1"/>
</workbook>
</file>

<file path=xl/sharedStrings.xml><?xml version="1.0" encoding="utf-8"?>
<sst xmlns="http://schemas.openxmlformats.org/spreadsheetml/2006/main" count="349" uniqueCount="106">
  <si>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</si>
  <si>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</si>
  <si>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</si>
  <si>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</si>
  <si>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</si>
  <si>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</si>
  <si>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</si>
  <si>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</si>
  <si>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</si>
  <si>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</si>
  <si>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</si>
  <si>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</si>
  <si>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</si>
  <si>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</si>
  <si>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</si>
  <si>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</si>
  <si>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</si>
  <si>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</si>
  <si>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</si>
  <si>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</si>
  <si>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</si>
  <si>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</si>
  <si>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</si>
  <si>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</si>
  <si>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</si>
  <si>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</si>
  <si>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うち)</t>
  </si>
  <si>
    <t>住居侵入</t>
  </si>
  <si>
    <t>うち)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</si>
  <si>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</si>
  <si>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</si>
  <si>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</si>
  <si>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５０歳～５９歳</t>
  </si>
  <si>
    <t>６０歳～６４歳</t>
  </si>
  <si>
    <t>６５歳～６９歳</t>
  </si>
  <si>
    <t>７０歳以上</t>
  </si>
  <si>
    <t>年 齢 不 明</t>
  </si>
  <si>
    <t>女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</si>
  <si>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</si>
  <si>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</si>
  <si>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</si>
  <si>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</si>
  <si>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</si>
  <si>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</si>
  <si>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</si>
  <si>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</si>
  <si>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</si>
  <si>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</si>
  <si>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</si>
  <si>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</si>
  <si>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</si>
  <si>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</si>
  <si>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</si>
  <si>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</si>
  <si>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</si>
  <si>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</si>
  <si>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</si>
  <si>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</si>
  <si>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</si>
  <si>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</si>
  <si>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</si>
  <si>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</si>
  <si>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</si>
  <si>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</si>
  <si>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</si>
  <si>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</si>
  <si>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</si>
  <si>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</si>
  <si>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その他の刑法犯</t>
  </si>
  <si>
    <t>うち)</t>
  </si>
  <si>
    <t>占有離脱物横領</t>
  </si>
  <si>
    <t>公務執行妨害</t>
  </si>
  <si>
    <t>嬰児殺</t>
  </si>
  <si>
    <t>わいせつ</t>
  </si>
  <si>
    <t>うち)</t>
  </si>
  <si>
    <t>逮捕監禁</t>
  </si>
  <si>
    <t>嬰児殺</t>
  </si>
  <si>
    <t>わいせつ</t>
  </si>
  <si>
    <t>うち)</t>
  </si>
  <si>
    <t>　　　　　被害者の年齢・
　　　　　　　　　　性別
罪　種</t>
  </si>
  <si>
    <r>
      <t>被害者の年齢・性別
　　　　　　　　　</t>
    </r>
    <r>
      <rPr>
        <sz val="10"/>
        <rFont val="ＭＳ 明朝"/>
        <family val="1"/>
      </rPr>
      <t>罪  種</t>
    </r>
  </si>
  <si>
    <t>法人・団体</t>
  </si>
  <si>
    <t>被害者なし</t>
  </si>
  <si>
    <t>年齢・性別   認知件数</t>
  </si>
  <si>
    <t>年齢・性別   認知件数（つづき）</t>
  </si>
  <si>
    <t>54　罪種別   被害者の</t>
  </si>
  <si>
    <t>注　一つの事件で数人の被害者がいる場合は、主たる被害者について計上してある。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</si>
  <si>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</si>
  <si>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</si>
  <si>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</si>
  <si>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</si>
  <si>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</si>
  <si>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</si>
  <si>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</si>
  <si>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</si>
  <si>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</si>
  <si>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</si>
  <si>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</si>
  <si>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人の被害</t>
  </si>
  <si>
    <t>女</t>
  </si>
  <si>
    <t>略取誘拐・人身売買</t>
  </si>
  <si>
    <t>支払用カード偽造</t>
  </si>
  <si>
    <t>被害３２４</t>
  </si>
  <si>
    <t>被害３２５</t>
  </si>
  <si>
    <t>被害３２６</t>
  </si>
  <si>
    <t>被害３２７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</si>
</sst>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12" xfId="48" applyNumberFormat="1" applyFont="1" applyFill="1" applyBorder="1" applyAlignment="1" applyProtection="1">
      <alignment/>
      <protection/>
    </xf>
    <xf numFmtId="176" fontId="8" fillId="0" borderId="10" xfId="48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176" fontId="0" fillId="0" borderId="12" xfId="48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12" xfId="0" applyNumberFormat="1" applyFont="1" applyFill="1" applyBorder="1" applyAlignment="1" applyProtection="1">
      <alignment/>
      <protection locked="0"/>
    </xf>
    <xf numFmtId="176" fontId="8" fillId="0" borderId="20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176" fontId="8" fillId="0" borderId="22" xfId="48" applyNumberFormat="1" applyFont="1" applyFill="1" applyBorder="1" applyAlignment="1" applyProtection="1">
      <alignment/>
      <protection/>
    </xf>
    <xf numFmtId="176" fontId="0" fillId="0" borderId="23" xfId="48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2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ill="1" applyBorder="1" applyAlignment="1">
      <alignment vertical="distributed" wrapText="1"/>
    </xf>
    <xf numFmtId="0" fontId="0" fillId="0" borderId="39" xfId="0" applyFill="1" applyBorder="1" applyAlignment="1">
      <alignment vertical="distributed" wrapText="1"/>
    </xf>
    <xf numFmtId="0" fontId="8" fillId="0" borderId="19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20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7" fillId="0" borderId="26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O7" sqref="O7:T62"/>
      <selection pane="topRight" activeCell="O7" sqref="O7:T62"/>
      <selection pane="bottomLeft" activeCell="O7" sqref="O7:T62"/>
      <selection pane="bottomRight" activeCell="C3" sqref="C3"/>
    </sheetView>
  </sheetViews>
  <sheetFormatPr defaultColWidth="9.125" defaultRowHeight="12.75"/>
  <cols>
    <col min="1" max="6" width="2.625" style="2" customWidth="1"/>
    <col min="7" max="7" width="15.125" style="2" customWidth="1"/>
    <col min="8" max="8" width="11.625" style="68" customWidth="1"/>
    <col min="9" max="9" width="11.50390625" style="68" customWidth="1"/>
    <col min="10" max="10" width="11.625" style="68" customWidth="1"/>
    <col min="11" max="14" width="9.625" style="68" customWidth="1"/>
    <col min="15" max="15" width="2.625" style="68" customWidth="1"/>
    <col min="16" max="16" width="9.00390625" style="68" bestFit="1" customWidth="1"/>
    <col min="17" max="23" width="7.875" style="68" customWidth="1"/>
    <col min="24" max="24" width="8.00390625" style="68" customWidth="1"/>
    <col min="25" max="25" width="7.875" style="68" customWidth="1"/>
    <col min="26" max="30" width="2.625" style="68" customWidth="1"/>
    <col min="31" max="31" width="15.125" style="68" customWidth="1"/>
    <col min="32" max="32" width="9.50390625" style="68" bestFit="1" customWidth="1"/>
    <col min="33" max="16384" width="9.125" style="68" customWidth="1"/>
  </cols>
  <sheetData>
    <row r="1" spans="1:31" s="3" customFormat="1" ht="12">
      <c r="A1" s="2"/>
      <c r="B1" s="69" t="s">
        <v>102</v>
      </c>
      <c r="C1" s="2"/>
      <c r="D1" s="2"/>
      <c r="E1" s="2"/>
      <c r="F1" s="2"/>
      <c r="G1" s="2"/>
      <c r="P1" s="94" t="s">
        <v>103</v>
      </c>
      <c r="Z1" s="2"/>
      <c r="AA1" s="2"/>
      <c r="AB1" s="2"/>
      <c r="AC1" s="2"/>
      <c r="AD1" s="2"/>
      <c r="AE1" s="2"/>
    </row>
    <row r="2" spans="2:31" s="4" customFormat="1" ht="14.25">
      <c r="B2" s="5"/>
      <c r="C2" s="5"/>
      <c r="D2" s="5"/>
      <c r="E2" s="5"/>
      <c r="F2" s="5"/>
      <c r="G2" s="5"/>
      <c r="H2" s="95" t="s">
        <v>85</v>
      </c>
      <c r="I2" s="95"/>
      <c r="J2" s="95"/>
      <c r="K2" s="95"/>
      <c r="L2" s="95"/>
      <c r="M2" s="95"/>
      <c r="N2" s="5"/>
      <c r="P2" s="5"/>
      <c r="Q2" s="95" t="s">
        <v>83</v>
      </c>
      <c r="R2" s="96"/>
      <c r="S2" s="96"/>
      <c r="T2" s="96"/>
      <c r="U2" s="96"/>
      <c r="V2" s="96"/>
      <c r="W2" s="96"/>
      <c r="X2" s="96"/>
      <c r="Y2" s="96"/>
      <c r="Z2" s="7"/>
      <c r="AA2" s="7"/>
      <c r="AB2" s="7"/>
      <c r="AC2" s="7"/>
      <c r="AD2" s="7"/>
      <c r="AE2" s="7"/>
    </row>
    <row r="3" spans="1:31" s="10" customFormat="1" ht="12" thickBot="1">
      <c r="A3" s="2"/>
      <c r="B3" s="2"/>
      <c r="C3" s="2"/>
      <c r="D3" s="2"/>
      <c r="E3" s="2"/>
      <c r="F3" s="2"/>
      <c r="G3" s="2"/>
      <c r="H3" s="8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11"/>
      <c r="AA3" s="11"/>
      <c r="AB3" s="11"/>
      <c r="AC3" s="11"/>
      <c r="AD3" s="11"/>
      <c r="AE3" s="11"/>
    </row>
    <row r="4" spans="1:31" s="14" customFormat="1" ht="13.5" customHeight="1">
      <c r="A4" s="3"/>
      <c r="B4" s="109" t="s">
        <v>79</v>
      </c>
      <c r="C4" s="109"/>
      <c r="D4" s="109"/>
      <c r="E4" s="109"/>
      <c r="F4" s="109"/>
      <c r="G4" s="110"/>
      <c r="H4" s="12"/>
      <c r="I4" s="97" t="s">
        <v>1</v>
      </c>
      <c r="J4" s="108"/>
      <c r="K4" s="97" t="s">
        <v>2</v>
      </c>
      <c r="L4" s="98"/>
      <c r="M4" s="97" t="s">
        <v>3</v>
      </c>
      <c r="N4" s="99"/>
      <c r="O4" s="13"/>
      <c r="P4" s="99" t="s">
        <v>4</v>
      </c>
      <c r="Q4" s="98"/>
      <c r="R4" s="97" t="s">
        <v>5</v>
      </c>
      <c r="S4" s="98"/>
      <c r="T4" s="97" t="s">
        <v>6</v>
      </c>
      <c r="U4" s="98"/>
      <c r="V4" s="97" t="s">
        <v>7</v>
      </c>
      <c r="W4" s="98"/>
      <c r="X4" s="97" t="s">
        <v>8</v>
      </c>
      <c r="Y4" s="98"/>
      <c r="Z4" s="100" t="s">
        <v>80</v>
      </c>
      <c r="AA4" s="101"/>
      <c r="AB4" s="101"/>
      <c r="AC4" s="101"/>
      <c r="AD4" s="101"/>
      <c r="AE4" s="101"/>
    </row>
    <row r="5" spans="1:34" s="14" customFormat="1" ht="13.5" customHeight="1">
      <c r="A5" s="3"/>
      <c r="B5" s="111"/>
      <c r="C5" s="111"/>
      <c r="D5" s="111"/>
      <c r="E5" s="111"/>
      <c r="F5" s="111"/>
      <c r="G5" s="112"/>
      <c r="H5" s="15" t="s">
        <v>9</v>
      </c>
      <c r="I5" s="16"/>
      <c r="J5" s="1" t="s">
        <v>0</v>
      </c>
      <c r="K5" s="17"/>
      <c r="L5" s="1" t="s">
        <v>0</v>
      </c>
      <c r="M5" s="17"/>
      <c r="N5" s="18" t="s">
        <v>0</v>
      </c>
      <c r="O5" s="13"/>
      <c r="P5" s="13"/>
      <c r="Q5" s="1" t="s">
        <v>0</v>
      </c>
      <c r="R5" s="17"/>
      <c r="S5" s="1" t="s">
        <v>0</v>
      </c>
      <c r="T5" s="17"/>
      <c r="U5" s="1" t="s">
        <v>0</v>
      </c>
      <c r="V5" s="17"/>
      <c r="W5" s="1" t="s">
        <v>0</v>
      </c>
      <c r="X5" s="17"/>
      <c r="Y5" s="1" t="s">
        <v>0</v>
      </c>
      <c r="Z5" s="102"/>
      <c r="AA5" s="103"/>
      <c r="AB5" s="103"/>
      <c r="AC5" s="103"/>
      <c r="AD5" s="103"/>
      <c r="AE5" s="103"/>
      <c r="AF5" s="19" t="s">
        <v>87</v>
      </c>
      <c r="AG5" s="19"/>
      <c r="AH5" s="19"/>
    </row>
    <row r="6" spans="1:34" s="14" customFormat="1" ht="13.5" customHeight="1">
      <c r="A6" s="3"/>
      <c r="B6" s="113"/>
      <c r="C6" s="113"/>
      <c r="D6" s="113"/>
      <c r="E6" s="113"/>
      <c r="F6" s="113"/>
      <c r="G6" s="114"/>
      <c r="H6" s="20"/>
      <c r="I6" s="20"/>
      <c r="J6" s="21" t="s">
        <v>10</v>
      </c>
      <c r="K6" s="20"/>
      <c r="L6" s="22" t="s">
        <v>10</v>
      </c>
      <c r="M6" s="20"/>
      <c r="N6" s="21" t="s">
        <v>10</v>
      </c>
      <c r="O6" s="13"/>
      <c r="P6" s="23"/>
      <c r="Q6" s="22" t="s">
        <v>10</v>
      </c>
      <c r="R6" s="20"/>
      <c r="S6" s="22" t="s">
        <v>10</v>
      </c>
      <c r="T6" s="20"/>
      <c r="U6" s="22" t="s">
        <v>10</v>
      </c>
      <c r="V6" s="20"/>
      <c r="W6" s="22" t="s">
        <v>10</v>
      </c>
      <c r="X6" s="20"/>
      <c r="Y6" s="22" t="s">
        <v>10</v>
      </c>
      <c r="Z6" s="104"/>
      <c r="AA6" s="105"/>
      <c r="AB6" s="105"/>
      <c r="AC6" s="105"/>
      <c r="AD6" s="105"/>
      <c r="AE6" s="105"/>
      <c r="AF6" s="19" t="s">
        <v>97</v>
      </c>
      <c r="AG6" s="19" t="s">
        <v>98</v>
      </c>
      <c r="AH6" s="19" t="s">
        <v>99</v>
      </c>
    </row>
    <row r="7" spans="1:34" s="33" customFormat="1" ht="15" customHeight="1">
      <c r="A7" s="24"/>
      <c r="B7" s="115" t="s">
        <v>31</v>
      </c>
      <c r="C7" s="115"/>
      <c r="D7" s="115"/>
      <c r="E7" s="115"/>
      <c r="F7" s="115"/>
      <c r="G7" s="116"/>
      <c r="H7" s="25">
        <v>1604019</v>
      </c>
      <c r="I7" s="25">
        <v>1303397</v>
      </c>
      <c r="J7" s="26">
        <v>432774</v>
      </c>
      <c r="K7" s="27">
        <v>413</v>
      </c>
      <c r="L7" s="27">
        <v>200</v>
      </c>
      <c r="M7" s="27">
        <v>32484</v>
      </c>
      <c r="N7" s="28">
        <v>10489</v>
      </c>
      <c r="O7" s="29"/>
      <c r="P7" s="27">
        <v>227862</v>
      </c>
      <c r="Q7" s="27">
        <v>82828</v>
      </c>
      <c r="R7" s="27">
        <v>142963</v>
      </c>
      <c r="S7" s="27">
        <v>56941</v>
      </c>
      <c r="T7" s="27">
        <v>112611</v>
      </c>
      <c r="U7" s="27">
        <v>40582</v>
      </c>
      <c r="V7" s="27">
        <v>216625</v>
      </c>
      <c r="W7" s="27">
        <v>67951</v>
      </c>
      <c r="X7" s="27">
        <v>180652</v>
      </c>
      <c r="Y7" s="27">
        <v>57413</v>
      </c>
      <c r="Z7" s="119" t="s">
        <v>31</v>
      </c>
      <c r="AA7" s="117"/>
      <c r="AB7" s="117"/>
      <c r="AC7" s="117"/>
      <c r="AD7" s="117"/>
      <c r="AE7" s="117"/>
      <c r="AF7" s="32">
        <f>SUM(I7,'02'!S7:T7)-H7</f>
        <v>0</v>
      </c>
      <c r="AG7" s="32">
        <f>SUM(K7,M7,P7,R7,T7,V7,X7,'02'!H7,'02'!J7,'02'!L7,'02'!O7,'02'!Q7)-'01'!I7</f>
        <v>0</v>
      </c>
      <c r="AH7" s="32">
        <f>SUM(L7,N7,Q7,S7,U7,W7,Y7,'02'!I7,'02'!K7,'02'!M7,'02'!P7,'02'!R7)-'01'!J7</f>
        <v>0</v>
      </c>
    </row>
    <row r="8" spans="1:34" s="33" customFormat="1" ht="15" customHeight="1">
      <c r="A8" s="24"/>
      <c r="B8" s="31"/>
      <c r="C8" s="117" t="s">
        <v>38</v>
      </c>
      <c r="D8" s="117"/>
      <c r="E8" s="117"/>
      <c r="F8" s="117"/>
      <c r="G8" s="118"/>
      <c r="H8" s="25">
        <v>7624</v>
      </c>
      <c r="I8" s="25">
        <v>7007</v>
      </c>
      <c r="J8" s="25">
        <v>3560</v>
      </c>
      <c r="K8" s="34">
        <v>52</v>
      </c>
      <c r="L8" s="34">
        <v>26</v>
      </c>
      <c r="M8" s="34">
        <v>88</v>
      </c>
      <c r="N8" s="35">
        <v>69</v>
      </c>
      <c r="O8" s="36"/>
      <c r="P8" s="37">
        <v>900</v>
      </c>
      <c r="Q8" s="37">
        <v>696</v>
      </c>
      <c r="R8" s="37">
        <v>1043</v>
      </c>
      <c r="S8" s="37">
        <v>707</v>
      </c>
      <c r="T8" s="37">
        <v>722</v>
      </c>
      <c r="U8" s="37">
        <v>399</v>
      </c>
      <c r="V8" s="37">
        <v>1034</v>
      </c>
      <c r="W8" s="37">
        <v>399</v>
      </c>
      <c r="X8" s="37">
        <v>834</v>
      </c>
      <c r="Y8" s="37">
        <v>337</v>
      </c>
      <c r="Z8" s="30"/>
      <c r="AA8" s="117" t="s">
        <v>38</v>
      </c>
      <c r="AB8" s="117"/>
      <c r="AC8" s="117"/>
      <c r="AD8" s="117"/>
      <c r="AE8" s="117"/>
      <c r="AF8" s="32">
        <f>SUM(I8,'02'!S8:T8)-H8</f>
        <v>0</v>
      </c>
      <c r="AG8" s="32">
        <f>SUM(K8,M8,P8,R8,T8,V8,X8,'02'!H8,'02'!J8,'02'!L8,'02'!O8,'02'!Q8)-'01'!I8</f>
        <v>0</v>
      </c>
      <c r="AH8" s="32">
        <f>SUM(L8,N8,Q8,S8,U8,W8,Y8,'02'!I8,'02'!K8,'02'!M8,'02'!P8,'02'!R8)-'01'!J8</f>
        <v>0</v>
      </c>
    </row>
    <row r="9" spans="1:34" s="47" customFormat="1" ht="12">
      <c r="A9" s="38"/>
      <c r="B9" s="39"/>
      <c r="C9" s="39"/>
      <c r="D9" s="106" t="s">
        <v>39</v>
      </c>
      <c r="E9" s="106"/>
      <c r="F9" s="106"/>
      <c r="G9" s="107"/>
      <c r="H9" s="25">
        <v>1068</v>
      </c>
      <c r="I9" s="41">
        <v>1065</v>
      </c>
      <c r="J9" s="41">
        <v>412</v>
      </c>
      <c r="K9" s="42">
        <v>52</v>
      </c>
      <c r="L9" s="42">
        <v>26</v>
      </c>
      <c r="M9" s="42">
        <v>25</v>
      </c>
      <c r="N9" s="43">
        <v>10</v>
      </c>
      <c r="O9" s="44"/>
      <c r="P9" s="45">
        <v>48</v>
      </c>
      <c r="Q9" s="45">
        <v>16</v>
      </c>
      <c r="R9" s="45">
        <v>45</v>
      </c>
      <c r="S9" s="45">
        <v>17</v>
      </c>
      <c r="T9" s="45">
        <v>64</v>
      </c>
      <c r="U9" s="45">
        <v>25</v>
      </c>
      <c r="V9" s="45">
        <v>147</v>
      </c>
      <c r="W9" s="45">
        <v>41</v>
      </c>
      <c r="X9" s="45">
        <v>169</v>
      </c>
      <c r="Y9" s="45">
        <v>52</v>
      </c>
      <c r="Z9" s="46"/>
      <c r="AA9" s="39"/>
      <c r="AB9" s="106" t="s">
        <v>39</v>
      </c>
      <c r="AC9" s="106"/>
      <c r="AD9" s="106"/>
      <c r="AE9" s="106"/>
      <c r="AF9" s="32">
        <f>SUM(I9,'02'!S9:T9)-H9</f>
        <v>0</v>
      </c>
      <c r="AG9" s="32">
        <f>SUM(K9,M9,P9,R9,T9,V9,X9,'02'!H9,'02'!J9,'02'!L9,'02'!O9,'02'!Q9)-'01'!I9</f>
        <v>0</v>
      </c>
      <c r="AH9" s="32">
        <f>SUM(L9,N9,Q9,S9,U9,W9,Y9,'02'!I9,'02'!K9,'02'!M9,'02'!P9,'02'!R9)-'01'!J9</f>
        <v>0</v>
      </c>
    </row>
    <row r="10" spans="1:34" s="47" customFormat="1" ht="12">
      <c r="A10" s="38"/>
      <c r="B10" s="39"/>
      <c r="C10" s="39"/>
      <c r="D10" s="39"/>
      <c r="E10" s="106" t="s">
        <v>11</v>
      </c>
      <c r="F10" s="106"/>
      <c r="G10" s="107"/>
      <c r="H10" s="25">
        <v>1013</v>
      </c>
      <c r="I10" s="41">
        <v>1013</v>
      </c>
      <c r="J10" s="41">
        <v>388</v>
      </c>
      <c r="K10" s="48">
        <v>38</v>
      </c>
      <c r="L10" s="48">
        <v>20</v>
      </c>
      <c r="M10" s="48">
        <v>25</v>
      </c>
      <c r="N10" s="49">
        <v>10</v>
      </c>
      <c r="O10" s="50"/>
      <c r="P10" s="51">
        <v>45</v>
      </c>
      <c r="Q10" s="51">
        <v>14</v>
      </c>
      <c r="R10" s="51">
        <v>44</v>
      </c>
      <c r="S10" s="51">
        <v>17</v>
      </c>
      <c r="T10" s="51">
        <v>61</v>
      </c>
      <c r="U10" s="51">
        <v>24</v>
      </c>
      <c r="V10" s="51">
        <v>145</v>
      </c>
      <c r="W10" s="51">
        <v>41</v>
      </c>
      <c r="X10" s="51">
        <v>161</v>
      </c>
      <c r="Y10" s="51">
        <v>49</v>
      </c>
      <c r="Z10" s="46"/>
      <c r="AA10" s="39"/>
      <c r="AB10" s="39"/>
      <c r="AC10" s="106" t="s">
        <v>11</v>
      </c>
      <c r="AD10" s="106"/>
      <c r="AE10" s="106"/>
      <c r="AF10" s="32">
        <f>SUM(I10,'02'!S10:T10)-H10</f>
        <v>0</v>
      </c>
      <c r="AG10" s="32">
        <f>SUM(K10,M10,P10,R10,T10,V10,X10,'02'!H10,'02'!J10,'02'!L10,'02'!O10,'02'!Q10)-'01'!I10</f>
        <v>0</v>
      </c>
      <c r="AH10" s="32">
        <f>SUM(L10,N10,Q10,S10,U10,W10,Y10,'02'!I10,'02'!K10,'02'!M10,'02'!P10,'02'!R10)-'01'!J10</f>
        <v>0</v>
      </c>
    </row>
    <row r="11" spans="1:34" s="47" customFormat="1" ht="12">
      <c r="A11" s="38"/>
      <c r="B11" s="39"/>
      <c r="C11" s="39"/>
      <c r="D11" s="39"/>
      <c r="E11" s="106" t="s">
        <v>72</v>
      </c>
      <c r="F11" s="106"/>
      <c r="G11" s="107"/>
      <c r="H11" s="25">
        <v>13</v>
      </c>
      <c r="I11" s="41">
        <v>13</v>
      </c>
      <c r="J11" s="41">
        <v>5</v>
      </c>
      <c r="K11" s="48">
        <v>13</v>
      </c>
      <c r="L11" s="48">
        <v>5</v>
      </c>
      <c r="M11" s="48">
        <v>0</v>
      </c>
      <c r="N11" s="49">
        <v>0</v>
      </c>
      <c r="O11" s="50"/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46"/>
      <c r="AA11" s="39"/>
      <c r="AB11" s="39"/>
      <c r="AC11" s="106" t="s">
        <v>76</v>
      </c>
      <c r="AD11" s="106"/>
      <c r="AE11" s="106"/>
      <c r="AF11" s="32">
        <f>SUM(I11,'02'!S11:T11)-H11</f>
        <v>0</v>
      </c>
      <c r="AG11" s="32">
        <f>SUM(K11,M11,P11,R11,T11,V11,X11,'02'!H11,'02'!J11,'02'!L11,'02'!O11,'02'!Q11)-'01'!I11</f>
        <v>0</v>
      </c>
      <c r="AH11" s="32">
        <f>SUM(L11,N11,Q11,S11,U11,W11,Y11,'02'!I11,'02'!K11,'02'!M11,'02'!P11,'02'!R11)-'01'!J11</f>
        <v>0</v>
      </c>
    </row>
    <row r="12" spans="1:34" s="47" customFormat="1" ht="12">
      <c r="A12" s="38"/>
      <c r="B12" s="39"/>
      <c r="C12" s="39"/>
      <c r="D12" s="39"/>
      <c r="E12" s="106" t="s">
        <v>12</v>
      </c>
      <c r="F12" s="106"/>
      <c r="G12" s="107"/>
      <c r="H12" s="25">
        <v>22</v>
      </c>
      <c r="I12" s="41">
        <v>19</v>
      </c>
      <c r="J12" s="41">
        <v>6</v>
      </c>
      <c r="K12" s="48">
        <v>1</v>
      </c>
      <c r="L12" s="48">
        <v>1</v>
      </c>
      <c r="M12" s="48">
        <v>0</v>
      </c>
      <c r="N12" s="49">
        <v>0</v>
      </c>
      <c r="O12" s="50"/>
      <c r="P12" s="51">
        <v>1</v>
      </c>
      <c r="Q12" s="51">
        <v>1</v>
      </c>
      <c r="R12" s="51">
        <v>0</v>
      </c>
      <c r="S12" s="51">
        <v>0</v>
      </c>
      <c r="T12" s="51">
        <v>1</v>
      </c>
      <c r="U12" s="51">
        <v>0</v>
      </c>
      <c r="V12" s="51">
        <v>2</v>
      </c>
      <c r="W12" s="51">
        <v>0</v>
      </c>
      <c r="X12" s="51">
        <v>5</v>
      </c>
      <c r="Y12" s="51">
        <v>1</v>
      </c>
      <c r="Z12" s="46"/>
      <c r="AA12" s="39"/>
      <c r="AB12" s="39"/>
      <c r="AC12" s="106" t="s">
        <v>12</v>
      </c>
      <c r="AD12" s="106"/>
      <c r="AE12" s="106"/>
      <c r="AF12" s="32">
        <f>SUM(I12,'02'!S12:T12)-H12</f>
        <v>0</v>
      </c>
      <c r="AG12" s="32">
        <f>SUM(K12,M12,P12,R12,T12,V12,X12,'02'!H12,'02'!J12,'02'!L12,'02'!O12,'02'!Q12)-'01'!I12</f>
        <v>0</v>
      </c>
      <c r="AH12" s="32">
        <f>SUM(L12,N12,Q12,S12,U12,W12,Y12,'02'!I12,'02'!K12,'02'!M12,'02'!P12,'02'!R12)-'01'!J12</f>
        <v>0</v>
      </c>
    </row>
    <row r="13" spans="1:34" s="47" customFormat="1" ht="12">
      <c r="A13" s="38"/>
      <c r="B13" s="39"/>
      <c r="C13" s="39"/>
      <c r="D13" s="39"/>
      <c r="E13" s="106" t="s">
        <v>13</v>
      </c>
      <c r="F13" s="106"/>
      <c r="G13" s="107"/>
      <c r="H13" s="25">
        <v>20</v>
      </c>
      <c r="I13" s="41">
        <v>20</v>
      </c>
      <c r="J13" s="41">
        <v>13</v>
      </c>
      <c r="K13" s="48">
        <v>0</v>
      </c>
      <c r="L13" s="48">
        <v>0</v>
      </c>
      <c r="M13" s="48">
        <v>0</v>
      </c>
      <c r="N13" s="49">
        <v>0</v>
      </c>
      <c r="O13" s="50"/>
      <c r="P13" s="51">
        <v>2</v>
      </c>
      <c r="Q13" s="51">
        <v>1</v>
      </c>
      <c r="R13" s="51">
        <v>1</v>
      </c>
      <c r="S13" s="51">
        <v>0</v>
      </c>
      <c r="T13" s="51">
        <v>2</v>
      </c>
      <c r="U13" s="51">
        <v>1</v>
      </c>
      <c r="V13" s="51">
        <v>0</v>
      </c>
      <c r="W13" s="51">
        <v>0</v>
      </c>
      <c r="X13" s="51">
        <v>3</v>
      </c>
      <c r="Y13" s="51">
        <v>2</v>
      </c>
      <c r="Z13" s="46"/>
      <c r="AA13" s="39"/>
      <c r="AB13" s="39"/>
      <c r="AC13" s="106" t="s">
        <v>13</v>
      </c>
      <c r="AD13" s="106"/>
      <c r="AE13" s="106"/>
      <c r="AF13" s="32">
        <f>SUM(I13,'02'!S13:T13)-H13</f>
        <v>0</v>
      </c>
      <c r="AG13" s="32">
        <f>SUM(K13,M13,P13,R13,T13,V13,X13,'02'!H13,'02'!J13,'02'!L13,'02'!O13,'02'!Q13)-'01'!I13</f>
        <v>0</v>
      </c>
      <c r="AH13" s="32">
        <f>SUM(L13,N13,Q13,S13,U13,W13,Y13,'02'!I13,'02'!K13,'02'!M13,'02'!P13,'02'!R13)-'01'!J13</f>
        <v>0</v>
      </c>
    </row>
    <row r="14" spans="1:34" s="47" customFormat="1" ht="12">
      <c r="A14" s="38"/>
      <c r="B14" s="39"/>
      <c r="C14" s="39"/>
      <c r="D14" s="106" t="s">
        <v>40</v>
      </c>
      <c r="E14" s="106"/>
      <c r="F14" s="106"/>
      <c r="G14" s="107"/>
      <c r="H14" s="25">
        <v>4051</v>
      </c>
      <c r="I14" s="41">
        <v>3733</v>
      </c>
      <c r="J14" s="41">
        <v>1595</v>
      </c>
      <c r="K14" s="42">
        <v>0</v>
      </c>
      <c r="L14" s="42">
        <v>0</v>
      </c>
      <c r="M14" s="42">
        <v>7</v>
      </c>
      <c r="N14" s="43">
        <v>3</v>
      </c>
      <c r="O14" s="44"/>
      <c r="P14" s="45">
        <v>353</v>
      </c>
      <c r="Q14" s="45">
        <v>184</v>
      </c>
      <c r="R14" s="45">
        <v>607</v>
      </c>
      <c r="S14" s="45">
        <v>315</v>
      </c>
      <c r="T14" s="45">
        <v>456</v>
      </c>
      <c r="U14" s="45">
        <v>192</v>
      </c>
      <c r="V14" s="45">
        <v>677</v>
      </c>
      <c r="W14" s="45">
        <v>219</v>
      </c>
      <c r="X14" s="45">
        <v>499</v>
      </c>
      <c r="Y14" s="45">
        <v>206</v>
      </c>
      <c r="Z14" s="46"/>
      <c r="AA14" s="39"/>
      <c r="AB14" s="106" t="s">
        <v>40</v>
      </c>
      <c r="AC14" s="106"/>
      <c r="AD14" s="106"/>
      <c r="AE14" s="106"/>
      <c r="AF14" s="32">
        <f>SUM(I14,'02'!S14:T14)-H14</f>
        <v>0</v>
      </c>
      <c r="AG14" s="32">
        <f>SUM(K14,M14,P14,R14,T14,V14,X14,'02'!H14,'02'!J14,'02'!L14,'02'!O14,'02'!Q14)-'01'!I14</f>
        <v>0</v>
      </c>
      <c r="AH14" s="32">
        <f>SUM(L14,N14,Q14,S14,U14,W14,Y14,'02'!I14,'02'!K14,'02'!M14,'02'!P14,'02'!R14)-'01'!J14</f>
        <v>0</v>
      </c>
    </row>
    <row r="15" spans="1:34" s="47" customFormat="1" ht="12">
      <c r="A15" s="38"/>
      <c r="B15" s="39"/>
      <c r="C15" s="39"/>
      <c r="D15" s="39"/>
      <c r="E15" s="106" t="s">
        <v>14</v>
      </c>
      <c r="F15" s="106"/>
      <c r="G15" s="107"/>
      <c r="H15" s="25">
        <v>37</v>
      </c>
      <c r="I15" s="41">
        <v>37</v>
      </c>
      <c r="J15" s="41">
        <v>11</v>
      </c>
      <c r="K15" s="48">
        <v>0</v>
      </c>
      <c r="L15" s="48">
        <v>0</v>
      </c>
      <c r="M15" s="48">
        <v>0</v>
      </c>
      <c r="N15" s="49">
        <v>0</v>
      </c>
      <c r="O15" s="50"/>
      <c r="P15" s="51">
        <v>0</v>
      </c>
      <c r="Q15" s="51">
        <v>0</v>
      </c>
      <c r="R15" s="51">
        <v>1</v>
      </c>
      <c r="S15" s="51">
        <v>0</v>
      </c>
      <c r="T15" s="51">
        <v>1</v>
      </c>
      <c r="U15" s="51">
        <v>1</v>
      </c>
      <c r="V15" s="51">
        <v>3</v>
      </c>
      <c r="W15" s="51">
        <v>1</v>
      </c>
      <c r="X15" s="51">
        <v>8</v>
      </c>
      <c r="Y15" s="51">
        <v>2</v>
      </c>
      <c r="Z15" s="46"/>
      <c r="AA15" s="39"/>
      <c r="AB15" s="39"/>
      <c r="AC15" s="106" t="s">
        <v>14</v>
      </c>
      <c r="AD15" s="106"/>
      <c r="AE15" s="106"/>
      <c r="AF15" s="32">
        <f>SUM(I15,'02'!S15:T15)-H15</f>
        <v>0</v>
      </c>
      <c r="AG15" s="32">
        <f>SUM(K15,M15,P15,R15,T15,V15,X15,'02'!H15,'02'!J15,'02'!L15,'02'!O15,'02'!Q15)-'01'!I15</f>
        <v>0</v>
      </c>
      <c r="AH15" s="32">
        <f>SUM(L15,N15,Q15,S15,U15,W15,Y15,'02'!I15,'02'!K15,'02'!M15,'02'!P15,'02'!R15)-'01'!J15</f>
        <v>0</v>
      </c>
    </row>
    <row r="16" spans="1:34" s="47" customFormat="1" ht="12">
      <c r="A16" s="38"/>
      <c r="B16" s="39"/>
      <c r="C16" s="39"/>
      <c r="D16" s="39"/>
      <c r="E16" s="106" t="s">
        <v>15</v>
      </c>
      <c r="F16" s="106"/>
      <c r="G16" s="107"/>
      <c r="H16" s="25">
        <v>1424</v>
      </c>
      <c r="I16" s="41">
        <v>1424</v>
      </c>
      <c r="J16" s="41">
        <v>625</v>
      </c>
      <c r="K16" s="48">
        <v>0</v>
      </c>
      <c r="L16" s="48">
        <v>0</v>
      </c>
      <c r="M16" s="48">
        <v>1</v>
      </c>
      <c r="N16" s="49">
        <v>1</v>
      </c>
      <c r="O16" s="50"/>
      <c r="P16" s="51">
        <v>123</v>
      </c>
      <c r="Q16" s="51">
        <v>42</v>
      </c>
      <c r="R16" s="51">
        <v>185</v>
      </c>
      <c r="S16" s="51">
        <v>90</v>
      </c>
      <c r="T16" s="51">
        <v>161</v>
      </c>
      <c r="U16" s="51">
        <v>67</v>
      </c>
      <c r="V16" s="51">
        <v>276</v>
      </c>
      <c r="W16" s="51">
        <v>98</v>
      </c>
      <c r="X16" s="51">
        <v>204</v>
      </c>
      <c r="Y16" s="51">
        <v>93</v>
      </c>
      <c r="Z16" s="46"/>
      <c r="AA16" s="39"/>
      <c r="AB16" s="39"/>
      <c r="AC16" s="106" t="s">
        <v>15</v>
      </c>
      <c r="AD16" s="106"/>
      <c r="AE16" s="106"/>
      <c r="AF16" s="32">
        <f>SUM(I16,'02'!S16:T16)-H16</f>
        <v>0</v>
      </c>
      <c r="AG16" s="32">
        <f>SUM(K16,M16,P16,R16,T16,V16,X16,'02'!H16,'02'!J16,'02'!L16,'02'!O16,'02'!Q16)-'01'!I16</f>
        <v>0</v>
      </c>
      <c r="AH16" s="32">
        <f>SUM(L16,N16,Q16,S16,U16,W16,Y16,'02'!I16,'02'!K16,'02'!M16,'02'!P16,'02'!R16)-'01'!J16</f>
        <v>0</v>
      </c>
    </row>
    <row r="17" spans="1:34" s="47" customFormat="1" ht="12">
      <c r="A17" s="38"/>
      <c r="B17" s="39"/>
      <c r="C17" s="39"/>
      <c r="D17" s="39"/>
      <c r="E17" s="106" t="s">
        <v>16</v>
      </c>
      <c r="F17" s="106"/>
      <c r="G17" s="107"/>
      <c r="H17" s="25">
        <v>97</v>
      </c>
      <c r="I17" s="41">
        <v>97</v>
      </c>
      <c r="J17" s="41">
        <v>97</v>
      </c>
      <c r="K17" s="48">
        <v>0</v>
      </c>
      <c r="L17" s="48">
        <v>0</v>
      </c>
      <c r="M17" s="48">
        <v>0</v>
      </c>
      <c r="N17" s="49">
        <v>0</v>
      </c>
      <c r="O17" s="50"/>
      <c r="P17" s="51">
        <v>23</v>
      </c>
      <c r="Q17" s="51">
        <v>23</v>
      </c>
      <c r="R17" s="51">
        <v>43</v>
      </c>
      <c r="S17" s="51">
        <v>43</v>
      </c>
      <c r="T17" s="51">
        <v>21</v>
      </c>
      <c r="U17" s="51">
        <v>21</v>
      </c>
      <c r="V17" s="51">
        <v>7</v>
      </c>
      <c r="W17" s="51">
        <v>7</v>
      </c>
      <c r="X17" s="51">
        <v>1</v>
      </c>
      <c r="Y17" s="51">
        <v>1</v>
      </c>
      <c r="Z17" s="46"/>
      <c r="AA17" s="39"/>
      <c r="AB17" s="39"/>
      <c r="AC17" s="106" t="s">
        <v>16</v>
      </c>
      <c r="AD17" s="106"/>
      <c r="AE17" s="106"/>
      <c r="AF17" s="32">
        <f>SUM(I17,'02'!S17:T17)-H17</f>
        <v>0</v>
      </c>
      <c r="AG17" s="32">
        <f>SUM(K17,M17,P17,R17,T17,V17,X17,'02'!H17,'02'!J17,'02'!L17,'02'!O17,'02'!Q17)-'01'!I17</f>
        <v>0</v>
      </c>
      <c r="AH17" s="32">
        <f>SUM(L17,N17,Q17,S17,U17,W17,Y17,'02'!I17,'02'!K17,'02'!M17,'02'!P17,'02'!R17)-'01'!J17</f>
        <v>0</v>
      </c>
    </row>
    <row r="18" spans="1:34" s="47" customFormat="1" ht="12">
      <c r="A18" s="38"/>
      <c r="B18" s="39"/>
      <c r="C18" s="39"/>
      <c r="D18" s="39"/>
      <c r="E18" s="106" t="s">
        <v>17</v>
      </c>
      <c r="F18" s="106"/>
      <c r="G18" s="107"/>
      <c r="H18" s="25">
        <v>2493</v>
      </c>
      <c r="I18" s="41">
        <v>2175</v>
      </c>
      <c r="J18" s="41">
        <v>862</v>
      </c>
      <c r="K18" s="48">
        <v>0</v>
      </c>
      <c r="L18" s="48">
        <v>0</v>
      </c>
      <c r="M18" s="48">
        <v>6</v>
      </c>
      <c r="N18" s="49">
        <v>2</v>
      </c>
      <c r="O18" s="50"/>
      <c r="P18" s="51">
        <v>207</v>
      </c>
      <c r="Q18" s="51">
        <v>119</v>
      </c>
      <c r="R18" s="51">
        <v>378</v>
      </c>
      <c r="S18" s="51">
        <v>182</v>
      </c>
      <c r="T18" s="51">
        <v>273</v>
      </c>
      <c r="U18" s="51">
        <v>103</v>
      </c>
      <c r="V18" s="51">
        <v>391</v>
      </c>
      <c r="W18" s="51">
        <v>113</v>
      </c>
      <c r="X18" s="51">
        <v>286</v>
      </c>
      <c r="Y18" s="51">
        <v>110</v>
      </c>
      <c r="Z18" s="46"/>
      <c r="AA18" s="39"/>
      <c r="AB18" s="39"/>
      <c r="AC18" s="106" t="s">
        <v>17</v>
      </c>
      <c r="AD18" s="106"/>
      <c r="AE18" s="106"/>
      <c r="AF18" s="32">
        <f>SUM(I18,'02'!S18:T18)-H18</f>
        <v>0</v>
      </c>
      <c r="AG18" s="32">
        <f>SUM(K18,M18,P18,R18,T18,V18,X18,'02'!H18,'02'!J18,'02'!L18,'02'!O18,'02'!Q18)-'01'!I18</f>
        <v>0</v>
      </c>
      <c r="AH18" s="32">
        <f>SUM(L18,N18,Q18,S18,U18,W18,Y18,'02'!I18,'02'!K18,'02'!M18,'02'!P18,'02'!R18)-'01'!J18</f>
        <v>0</v>
      </c>
    </row>
    <row r="19" spans="1:34" s="47" customFormat="1" ht="12">
      <c r="A19" s="38"/>
      <c r="B19" s="39"/>
      <c r="C19" s="39"/>
      <c r="D19" s="106" t="s">
        <v>41</v>
      </c>
      <c r="E19" s="106"/>
      <c r="F19" s="106"/>
      <c r="G19" s="107"/>
      <c r="H19" s="25">
        <v>1212</v>
      </c>
      <c r="I19" s="43">
        <v>916</v>
      </c>
      <c r="J19" s="41">
        <v>260</v>
      </c>
      <c r="K19" s="48">
        <v>0</v>
      </c>
      <c r="L19" s="48">
        <v>0</v>
      </c>
      <c r="M19" s="48">
        <v>1</v>
      </c>
      <c r="N19" s="49">
        <v>1</v>
      </c>
      <c r="O19" s="50"/>
      <c r="P19" s="51">
        <v>5</v>
      </c>
      <c r="Q19" s="51">
        <v>2</v>
      </c>
      <c r="R19" s="51">
        <v>19</v>
      </c>
      <c r="S19" s="51">
        <v>3</v>
      </c>
      <c r="T19" s="51">
        <v>25</v>
      </c>
      <c r="U19" s="51">
        <v>5</v>
      </c>
      <c r="V19" s="51">
        <v>88</v>
      </c>
      <c r="W19" s="51">
        <v>17</v>
      </c>
      <c r="X19" s="51">
        <v>122</v>
      </c>
      <c r="Y19" s="51">
        <v>35</v>
      </c>
      <c r="Z19" s="46"/>
      <c r="AA19" s="39"/>
      <c r="AB19" s="106" t="s">
        <v>41</v>
      </c>
      <c r="AC19" s="106"/>
      <c r="AD19" s="106"/>
      <c r="AE19" s="106"/>
      <c r="AF19" s="32">
        <f>SUM(I19,'02'!S19:T19)-H19</f>
        <v>0</v>
      </c>
      <c r="AG19" s="32">
        <f>SUM(K19,M19,P19,R19,T19,V19,X19,'02'!H19,'02'!J19,'02'!L19,'02'!O19,'02'!Q19)-'01'!I19</f>
        <v>0</v>
      </c>
      <c r="AH19" s="32">
        <f>SUM(L19,N19,Q19,S19,U19,W19,Y19,'02'!I19,'02'!K19,'02'!M19,'02'!P19,'02'!R19)-'01'!J19</f>
        <v>0</v>
      </c>
    </row>
    <row r="20" spans="1:34" s="47" customFormat="1" ht="12">
      <c r="A20" s="38"/>
      <c r="B20" s="39"/>
      <c r="C20" s="39"/>
      <c r="D20" s="106" t="s">
        <v>42</v>
      </c>
      <c r="E20" s="106"/>
      <c r="F20" s="106"/>
      <c r="G20" s="107"/>
      <c r="H20" s="25">
        <v>1293</v>
      </c>
      <c r="I20" s="41">
        <v>1293</v>
      </c>
      <c r="J20" s="41">
        <v>1293</v>
      </c>
      <c r="K20" s="48">
        <v>0</v>
      </c>
      <c r="L20" s="48">
        <v>0</v>
      </c>
      <c r="M20" s="48">
        <v>55</v>
      </c>
      <c r="N20" s="49">
        <v>55</v>
      </c>
      <c r="O20" s="50"/>
      <c r="P20" s="51">
        <v>494</v>
      </c>
      <c r="Q20" s="51">
        <v>494</v>
      </c>
      <c r="R20" s="51">
        <v>372</v>
      </c>
      <c r="S20" s="51">
        <v>372</v>
      </c>
      <c r="T20" s="51">
        <v>177</v>
      </c>
      <c r="U20" s="51">
        <v>177</v>
      </c>
      <c r="V20" s="51">
        <v>122</v>
      </c>
      <c r="W20" s="51">
        <v>122</v>
      </c>
      <c r="X20" s="51">
        <v>44</v>
      </c>
      <c r="Y20" s="51">
        <v>44</v>
      </c>
      <c r="Z20" s="46"/>
      <c r="AA20" s="39"/>
      <c r="AB20" s="106" t="s">
        <v>42</v>
      </c>
      <c r="AC20" s="106"/>
      <c r="AD20" s="106"/>
      <c r="AE20" s="106"/>
      <c r="AF20" s="32">
        <f>SUM(I20,'02'!S20:T20)-H20</f>
        <v>0</v>
      </c>
      <c r="AG20" s="32">
        <f>SUM(K20,M20,P20,R20,T20,V20,X20,'02'!H20,'02'!J20,'02'!L20,'02'!O20,'02'!Q20)-'01'!I20</f>
        <v>0</v>
      </c>
      <c r="AH20" s="32">
        <f>SUM(L20,N20,Q20,S20,U20,W20,Y20,'02'!I20,'02'!K20,'02'!M20,'02'!P20,'02'!R20)-'01'!J20</f>
        <v>0</v>
      </c>
    </row>
    <row r="21" spans="1:34" s="33" customFormat="1" ht="15" customHeight="1">
      <c r="A21" s="24"/>
      <c r="B21" s="31"/>
      <c r="C21" s="117" t="s">
        <v>43</v>
      </c>
      <c r="D21" s="117"/>
      <c r="E21" s="117"/>
      <c r="F21" s="117"/>
      <c r="G21" s="118"/>
      <c r="H21" s="25">
        <v>63813</v>
      </c>
      <c r="I21" s="25">
        <v>63642</v>
      </c>
      <c r="J21" s="25">
        <v>20404</v>
      </c>
      <c r="K21" s="34">
        <v>187</v>
      </c>
      <c r="L21" s="34">
        <v>66</v>
      </c>
      <c r="M21" s="34">
        <v>1211</v>
      </c>
      <c r="N21" s="35">
        <v>407</v>
      </c>
      <c r="O21" s="36"/>
      <c r="P21" s="37">
        <v>11491</v>
      </c>
      <c r="Q21" s="37">
        <v>3591</v>
      </c>
      <c r="R21" s="37">
        <v>8348</v>
      </c>
      <c r="S21" s="37">
        <v>3084</v>
      </c>
      <c r="T21" s="37">
        <v>7193</v>
      </c>
      <c r="U21" s="37">
        <v>2505</v>
      </c>
      <c r="V21" s="37">
        <v>12357</v>
      </c>
      <c r="W21" s="37">
        <v>4205</v>
      </c>
      <c r="X21" s="37">
        <v>9782</v>
      </c>
      <c r="Y21" s="37">
        <v>3017</v>
      </c>
      <c r="Z21" s="30"/>
      <c r="AA21" s="117" t="s">
        <v>43</v>
      </c>
      <c r="AB21" s="117"/>
      <c r="AC21" s="117"/>
      <c r="AD21" s="117"/>
      <c r="AE21" s="117"/>
      <c r="AF21" s="32">
        <f>SUM(I21,'02'!S21:T21)-H21</f>
        <v>0</v>
      </c>
      <c r="AG21" s="32">
        <f>SUM(K21,M21,P21,R21,T21,V21,X21,'02'!H21,'02'!J21,'02'!L21,'02'!O21,'02'!Q21)-'01'!I21</f>
        <v>0</v>
      </c>
      <c r="AH21" s="32">
        <f>SUM(L21,N21,Q21,S21,U21,W21,Y21,'02'!I21,'02'!K21,'02'!M21,'02'!P21,'02'!R21)-'01'!J21</f>
        <v>0</v>
      </c>
    </row>
    <row r="22" spans="1:34" s="47" customFormat="1" ht="12">
      <c r="A22" s="38"/>
      <c r="B22" s="39"/>
      <c r="C22" s="39"/>
      <c r="D22" s="106" t="s">
        <v>18</v>
      </c>
      <c r="E22" s="106"/>
      <c r="F22" s="106"/>
      <c r="G22" s="107"/>
      <c r="H22" s="25">
        <v>6</v>
      </c>
      <c r="I22" s="41">
        <v>0</v>
      </c>
      <c r="J22" s="41">
        <v>0</v>
      </c>
      <c r="K22" s="48">
        <v>0</v>
      </c>
      <c r="L22" s="48">
        <v>0</v>
      </c>
      <c r="M22" s="48">
        <v>0</v>
      </c>
      <c r="N22" s="49">
        <v>0</v>
      </c>
      <c r="O22" s="50"/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46"/>
      <c r="AA22" s="39"/>
      <c r="AB22" s="106" t="s">
        <v>18</v>
      </c>
      <c r="AC22" s="106"/>
      <c r="AD22" s="106"/>
      <c r="AE22" s="106"/>
      <c r="AF22" s="32">
        <f>SUM(I22,'02'!S22:T22)-H22</f>
        <v>0</v>
      </c>
      <c r="AG22" s="32">
        <f>SUM(K22,M22,P22,R22,T22,V22,X22,'02'!H22,'02'!J22,'02'!L22,'02'!O22,'02'!Q22)-'01'!I22</f>
        <v>0</v>
      </c>
      <c r="AH22" s="32">
        <f>SUM(L22,N22,Q22,S22,U22,W22,Y22,'02'!I22,'02'!K22,'02'!M22,'02'!P22,'02'!R22)-'01'!J22</f>
        <v>0</v>
      </c>
    </row>
    <row r="23" spans="1:34" s="47" customFormat="1" ht="12">
      <c r="A23" s="38"/>
      <c r="B23" s="39"/>
      <c r="C23" s="39"/>
      <c r="D23" s="106" t="s">
        <v>44</v>
      </c>
      <c r="E23" s="106"/>
      <c r="F23" s="106"/>
      <c r="G23" s="107"/>
      <c r="H23" s="25">
        <v>29636</v>
      </c>
      <c r="I23" s="41">
        <v>29636</v>
      </c>
      <c r="J23" s="41">
        <v>10840</v>
      </c>
      <c r="K23" s="48">
        <v>65</v>
      </c>
      <c r="L23" s="48">
        <v>21</v>
      </c>
      <c r="M23" s="48">
        <v>642</v>
      </c>
      <c r="N23" s="49">
        <v>287</v>
      </c>
      <c r="O23" s="50"/>
      <c r="P23" s="51">
        <v>4343</v>
      </c>
      <c r="Q23" s="51">
        <v>2139</v>
      </c>
      <c r="R23" s="51">
        <v>4077</v>
      </c>
      <c r="S23" s="51">
        <v>1832</v>
      </c>
      <c r="T23" s="51">
        <v>3566</v>
      </c>
      <c r="U23" s="51">
        <v>1389</v>
      </c>
      <c r="V23" s="51">
        <v>6029</v>
      </c>
      <c r="W23" s="51">
        <v>2135</v>
      </c>
      <c r="X23" s="51">
        <v>4712</v>
      </c>
      <c r="Y23" s="51">
        <v>1419</v>
      </c>
      <c r="Z23" s="46"/>
      <c r="AA23" s="39"/>
      <c r="AB23" s="106" t="s">
        <v>44</v>
      </c>
      <c r="AC23" s="106"/>
      <c r="AD23" s="106"/>
      <c r="AE23" s="106"/>
      <c r="AF23" s="32">
        <f>SUM(I23,'02'!S23:T23)-H23</f>
        <v>0</v>
      </c>
      <c r="AG23" s="32">
        <f>SUM(K23,M23,P23,R23,T23,V23,X23,'02'!H23,'02'!J23,'02'!L23,'02'!O23,'02'!Q23)-'01'!I23</f>
        <v>0</v>
      </c>
      <c r="AH23" s="32">
        <f>SUM(L23,N23,Q23,S23,U23,W23,Y23,'02'!I23,'02'!K23,'02'!M23,'02'!P23,'02'!R23)-'01'!J23</f>
        <v>0</v>
      </c>
    </row>
    <row r="24" spans="1:34" s="47" customFormat="1" ht="12">
      <c r="A24" s="38"/>
      <c r="B24" s="39"/>
      <c r="C24" s="39"/>
      <c r="D24" s="106" t="s">
        <v>45</v>
      </c>
      <c r="E24" s="106"/>
      <c r="F24" s="106"/>
      <c r="G24" s="107"/>
      <c r="H24" s="25">
        <v>26634</v>
      </c>
      <c r="I24" s="41">
        <v>26634</v>
      </c>
      <c r="J24" s="41">
        <v>7949</v>
      </c>
      <c r="K24" s="48">
        <v>121</v>
      </c>
      <c r="L24" s="48">
        <v>45</v>
      </c>
      <c r="M24" s="48">
        <v>346</v>
      </c>
      <c r="N24" s="49">
        <v>86</v>
      </c>
      <c r="O24" s="50"/>
      <c r="P24" s="51">
        <v>4815</v>
      </c>
      <c r="Q24" s="51">
        <v>1116</v>
      </c>
      <c r="R24" s="51">
        <v>3249</v>
      </c>
      <c r="S24" s="51">
        <v>1023</v>
      </c>
      <c r="T24" s="51">
        <v>2971</v>
      </c>
      <c r="U24" s="51">
        <v>954</v>
      </c>
      <c r="V24" s="51">
        <v>5276</v>
      </c>
      <c r="W24" s="51">
        <v>1778</v>
      </c>
      <c r="X24" s="51">
        <v>4219</v>
      </c>
      <c r="Y24" s="51">
        <v>1338</v>
      </c>
      <c r="Z24" s="46"/>
      <c r="AA24" s="39"/>
      <c r="AB24" s="106" t="s">
        <v>45</v>
      </c>
      <c r="AC24" s="106"/>
      <c r="AD24" s="106"/>
      <c r="AE24" s="106"/>
      <c r="AF24" s="32">
        <f>SUM(I24,'02'!S24:T24)-H24</f>
        <v>0</v>
      </c>
      <c r="AG24" s="32">
        <f>SUM(K24,M24,P24,R24,T24,V24,X24,'02'!H24,'02'!J24,'02'!L24,'02'!O24,'02'!Q24)-'01'!I24</f>
        <v>0</v>
      </c>
      <c r="AH24" s="32">
        <f>SUM(L24,N24,Q24,S24,U24,W24,Y24,'02'!I24,'02'!K24,'02'!M24,'02'!P24,'02'!R24)-'01'!J24</f>
        <v>0</v>
      </c>
    </row>
    <row r="25" spans="1:34" s="47" customFormat="1" ht="12">
      <c r="A25" s="38"/>
      <c r="B25" s="39"/>
      <c r="C25" s="39"/>
      <c r="D25" s="39"/>
      <c r="E25" s="120" t="s">
        <v>46</v>
      </c>
      <c r="F25" s="120"/>
      <c r="G25" s="40" t="s">
        <v>19</v>
      </c>
      <c r="H25" s="25">
        <v>115</v>
      </c>
      <c r="I25" s="41">
        <v>115</v>
      </c>
      <c r="J25" s="41">
        <v>38</v>
      </c>
      <c r="K25" s="48">
        <v>13</v>
      </c>
      <c r="L25" s="48">
        <v>6</v>
      </c>
      <c r="M25" s="48">
        <v>1</v>
      </c>
      <c r="N25" s="49">
        <v>0</v>
      </c>
      <c r="O25" s="50"/>
      <c r="P25" s="51">
        <v>5</v>
      </c>
      <c r="Q25" s="51">
        <v>0</v>
      </c>
      <c r="R25" s="51">
        <v>4</v>
      </c>
      <c r="S25" s="51">
        <v>1</v>
      </c>
      <c r="T25" s="51">
        <v>2</v>
      </c>
      <c r="U25" s="51">
        <v>1</v>
      </c>
      <c r="V25" s="51">
        <v>7</v>
      </c>
      <c r="W25" s="51">
        <v>1</v>
      </c>
      <c r="X25" s="51">
        <v>12</v>
      </c>
      <c r="Y25" s="51">
        <v>3</v>
      </c>
      <c r="Z25" s="46"/>
      <c r="AA25" s="39"/>
      <c r="AB25" s="39"/>
      <c r="AC25" s="120" t="s">
        <v>46</v>
      </c>
      <c r="AD25" s="120"/>
      <c r="AE25" s="39" t="s">
        <v>19</v>
      </c>
      <c r="AF25" s="32">
        <f>SUM(I25,'02'!S25:T25)-H25</f>
        <v>0</v>
      </c>
      <c r="AG25" s="32">
        <f>SUM(K25,M25,P25,R25,T25,V25,X25,'02'!H25,'02'!J25,'02'!L25,'02'!O25,'02'!Q25)-'01'!I25</f>
        <v>0</v>
      </c>
      <c r="AH25" s="32">
        <f>SUM(L25,N25,Q25,S25,U25,W25,Y25,'02'!I25,'02'!K25,'02'!M25,'02'!P25,'02'!R25)-'01'!J25</f>
        <v>0</v>
      </c>
    </row>
    <row r="26" spans="1:34" s="47" customFormat="1" ht="12">
      <c r="A26" s="38"/>
      <c r="B26" s="39"/>
      <c r="C26" s="39"/>
      <c r="D26" s="106" t="s">
        <v>47</v>
      </c>
      <c r="E26" s="106"/>
      <c r="F26" s="106"/>
      <c r="G26" s="107"/>
      <c r="H26" s="25">
        <v>2304</v>
      </c>
      <c r="I26" s="41">
        <v>2248</v>
      </c>
      <c r="J26" s="41">
        <v>944</v>
      </c>
      <c r="K26" s="48">
        <v>1</v>
      </c>
      <c r="L26" s="48">
        <v>0</v>
      </c>
      <c r="M26" s="48">
        <v>20</v>
      </c>
      <c r="N26" s="49">
        <v>14</v>
      </c>
      <c r="O26" s="50"/>
      <c r="P26" s="51">
        <v>274</v>
      </c>
      <c r="Q26" s="51">
        <v>171</v>
      </c>
      <c r="R26" s="51">
        <v>229</v>
      </c>
      <c r="S26" s="51">
        <v>131</v>
      </c>
      <c r="T26" s="51">
        <v>199</v>
      </c>
      <c r="U26" s="51">
        <v>87</v>
      </c>
      <c r="V26" s="51">
        <v>446</v>
      </c>
      <c r="W26" s="51">
        <v>186</v>
      </c>
      <c r="X26" s="51">
        <v>448</v>
      </c>
      <c r="Y26" s="51">
        <v>172</v>
      </c>
      <c r="Z26" s="46"/>
      <c r="AA26" s="39"/>
      <c r="AB26" s="106" t="s">
        <v>47</v>
      </c>
      <c r="AC26" s="106"/>
      <c r="AD26" s="106"/>
      <c r="AE26" s="106"/>
      <c r="AF26" s="32">
        <f>SUM(I26,'02'!S26:T26)-H26</f>
        <v>0</v>
      </c>
      <c r="AG26" s="32">
        <f>SUM(K26,M26,P26,R26,T26,V26,X26,'02'!H26,'02'!J26,'02'!L26,'02'!O26,'02'!Q26)-'01'!I26</f>
        <v>0</v>
      </c>
      <c r="AH26" s="32">
        <f>SUM(L26,N26,Q26,S26,U26,W26,Y26,'02'!I26,'02'!K26,'02'!M26,'02'!P26,'02'!R26)-'01'!J26</f>
        <v>0</v>
      </c>
    </row>
    <row r="27" spans="1:34" s="47" customFormat="1" ht="12">
      <c r="A27" s="38"/>
      <c r="B27" s="39"/>
      <c r="C27" s="39"/>
      <c r="D27" s="106" t="s">
        <v>48</v>
      </c>
      <c r="E27" s="106"/>
      <c r="F27" s="106"/>
      <c r="G27" s="107"/>
      <c r="H27" s="25">
        <v>5233</v>
      </c>
      <c r="I27" s="41">
        <v>5124</v>
      </c>
      <c r="J27" s="41">
        <v>671</v>
      </c>
      <c r="K27" s="48">
        <v>0</v>
      </c>
      <c r="L27" s="48">
        <v>0</v>
      </c>
      <c r="M27" s="48">
        <v>203</v>
      </c>
      <c r="N27" s="49">
        <v>20</v>
      </c>
      <c r="O27" s="50"/>
      <c r="P27" s="51">
        <v>2059</v>
      </c>
      <c r="Q27" s="51">
        <v>165</v>
      </c>
      <c r="R27" s="51">
        <v>793</v>
      </c>
      <c r="S27" s="51">
        <v>98</v>
      </c>
      <c r="T27" s="51">
        <v>457</v>
      </c>
      <c r="U27" s="51">
        <v>75</v>
      </c>
      <c r="V27" s="51">
        <v>606</v>
      </c>
      <c r="W27" s="51">
        <v>106</v>
      </c>
      <c r="X27" s="51">
        <v>403</v>
      </c>
      <c r="Y27" s="51">
        <v>88</v>
      </c>
      <c r="Z27" s="46"/>
      <c r="AA27" s="39"/>
      <c r="AB27" s="106" t="s">
        <v>48</v>
      </c>
      <c r="AC27" s="106"/>
      <c r="AD27" s="106"/>
      <c r="AE27" s="106"/>
      <c r="AF27" s="32">
        <f>SUM(I27,'02'!S27:T27)-H27</f>
        <v>0</v>
      </c>
      <c r="AG27" s="32">
        <f>SUM(K27,M27,P27,R27,T27,V27,X27,'02'!H27,'02'!J27,'02'!L27,'02'!O27,'02'!Q27)-'01'!I27</f>
        <v>0</v>
      </c>
      <c r="AH27" s="32">
        <f>SUM(L27,N27,Q27,S27,U27,W27,Y27,'02'!I27,'02'!K27,'02'!M27,'02'!P27,'02'!R27)-'01'!J27</f>
        <v>0</v>
      </c>
    </row>
    <row r="28" spans="1:34" s="33" customFormat="1" ht="15" customHeight="1">
      <c r="A28" s="24"/>
      <c r="B28" s="31"/>
      <c r="C28" s="117" t="s">
        <v>49</v>
      </c>
      <c r="D28" s="117"/>
      <c r="E28" s="117"/>
      <c r="F28" s="117"/>
      <c r="G28" s="118"/>
      <c r="H28" s="25">
        <v>1229059</v>
      </c>
      <c r="I28" s="25">
        <v>999806</v>
      </c>
      <c r="J28" s="25">
        <v>338330</v>
      </c>
      <c r="K28" s="34">
        <v>0</v>
      </c>
      <c r="L28" s="34">
        <v>0</v>
      </c>
      <c r="M28" s="34">
        <v>29171</v>
      </c>
      <c r="N28" s="35">
        <v>8680</v>
      </c>
      <c r="O28" s="36"/>
      <c r="P28" s="37">
        <v>199238</v>
      </c>
      <c r="Q28" s="37">
        <v>70952</v>
      </c>
      <c r="R28" s="37">
        <v>114233</v>
      </c>
      <c r="S28" s="37">
        <v>44360</v>
      </c>
      <c r="T28" s="37">
        <v>86868</v>
      </c>
      <c r="U28" s="37">
        <v>30817</v>
      </c>
      <c r="V28" s="37">
        <v>164355</v>
      </c>
      <c r="W28" s="37">
        <v>51106</v>
      </c>
      <c r="X28" s="37">
        <v>134573</v>
      </c>
      <c r="Y28" s="37">
        <v>43191</v>
      </c>
      <c r="Z28" s="30"/>
      <c r="AA28" s="117" t="s">
        <v>49</v>
      </c>
      <c r="AB28" s="117"/>
      <c r="AC28" s="117"/>
      <c r="AD28" s="117"/>
      <c r="AE28" s="117"/>
      <c r="AF28" s="32">
        <f>SUM(I28,'02'!S28:T28)-H28</f>
        <v>0</v>
      </c>
      <c r="AG28" s="32">
        <f>SUM(K28,M28,P28,R28,T28,V28,X28,'02'!H28,'02'!J28,'02'!L28,'02'!O28,'02'!Q28)-'01'!I28</f>
        <v>0</v>
      </c>
      <c r="AH28" s="32">
        <f>SUM(L28,N28,Q28,S28,U28,W28,Y28,'02'!I28,'02'!K28,'02'!M28,'02'!P28,'02'!R28)-'01'!J28</f>
        <v>0</v>
      </c>
    </row>
    <row r="29" spans="1:34" s="47" customFormat="1" ht="12">
      <c r="A29" s="38"/>
      <c r="B29" s="39"/>
      <c r="C29" s="39"/>
      <c r="D29" s="106" t="s">
        <v>50</v>
      </c>
      <c r="E29" s="106"/>
      <c r="F29" s="106"/>
      <c r="G29" s="107"/>
      <c r="H29" s="25">
        <v>136749</v>
      </c>
      <c r="I29" s="41">
        <v>108437</v>
      </c>
      <c r="J29" s="41">
        <v>26871</v>
      </c>
      <c r="K29" s="48">
        <v>0</v>
      </c>
      <c r="L29" s="48">
        <v>0</v>
      </c>
      <c r="M29" s="48">
        <v>22</v>
      </c>
      <c r="N29" s="49">
        <v>10</v>
      </c>
      <c r="O29" s="50"/>
      <c r="P29" s="51">
        <v>1497</v>
      </c>
      <c r="Q29" s="51">
        <v>670</v>
      </c>
      <c r="R29" s="51">
        <v>5563</v>
      </c>
      <c r="S29" s="51">
        <v>2392</v>
      </c>
      <c r="T29" s="51">
        <v>6830</v>
      </c>
      <c r="U29" s="51">
        <v>2041</v>
      </c>
      <c r="V29" s="51">
        <v>17522</v>
      </c>
      <c r="W29" s="51">
        <v>3419</v>
      </c>
      <c r="X29" s="51">
        <v>17262</v>
      </c>
      <c r="Y29" s="51">
        <v>3365</v>
      </c>
      <c r="Z29" s="46"/>
      <c r="AA29" s="39"/>
      <c r="AB29" s="106" t="s">
        <v>50</v>
      </c>
      <c r="AC29" s="106"/>
      <c r="AD29" s="106"/>
      <c r="AE29" s="106"/>
      <c r="AF29" s="32">
        <f>SUM(I29,'02'!S29:T29)-H29</f>
        <v>0</v>
      </c>
      <c r="AG29" s="32">
        <f>SUM(K29,M29,P29,R29,T29,V29,X29,'02'!H29,'02'!J29,'02'!L29,'02'!O29,'02'!Q29)-'01'!I29</f>
        <v>0</v>
      </c>
      <c r="AH29" s="32">
        <f>SUM(L29,N29,Q29,S29,U29,W29,Y29,'02'!I29,'02'!K29,'02'!M29,'02'!P29,'02'!R29)-'01'!J29</f>
        <v>0</v>
      </c>
    </row>
    <row r="30" spans="1:34" s="47" customFormat="1" ht="12">
      <c r="A30" s="38"/>
      <c r="B30" s="39"/>
      <c r="C30" s="39"/>
      <c r="D30" s="106" t="s">
        <v>51</v>
      </c>
      <c r="E30" s="106"/>
      <c r="F30" s="106"/>
      <c r="G30" s="107"/>
      <c r="H30" s="25">
        <v>474314</v>
      </c>
      <c r="I30" s="41">
        <v>467393</v>
      </c>
      <c r="J30" s="41">
        <v>169334</v>
      </c>
      <c r="K30" s="48">
        <v>0</v>
      </c>
      <c r="L30" s="48">
        <v>0</v>
      </c>
      <c r="M30" s="48">
        <v>23365</v>
      </c>
      <c r="N30" s="49">
        <v>6688</v>
      </c>
      <c r="O30" s="50"/>
      <c r="P30" s="51">
        <v>167879</v>
      </c>
      <c r="Q30" s="51">
        <v>58341</v>
      </c>
      <c r="R30" s="51">
        <v>65310</v>
      </c>
      <c r="S30" s="51">
        <v>24312</v>
      </c>
      <c r="T30" s="51">
        <v>36747</v>
      </c>
      <c r="U30" s="51">
        <v>12750</v>
      </c>
      <c r="V30" s="51">
        <v>57929</v>
      </c>
      <c r="W30" s="51">
        <v>20652</v>
      </c>
      <c r="X30" s="51">
        <v>45754</v>
      </c>
      <c r="Y30" s="51">
        <v>19533</v>
      </c>
      <c r="Z30" s="46"/>
      <c r="AA30" s="39"/>
      <c r="AB30" s="106" t="s">
        <v>51</v>
      </c>
      <c r="AC30" s="106"/>
      <c r="AD30" s="106"/>
      <c r="AE30" s="106"/>
      <c r="AF30" s="32">
        <f>SUM(I30,'02'!S30:T30)-H30</f>
        <v>0</v>
      </c>
      <c r="AG30" s="32">
        <f>SUM(K30,M30,P30,R30,T30,V30,X30,'02'!H30,'02'!J30,'02'!L30,'02'!O30,'02'!Q30)-'01'!I30</f>
        <v>0</v>
      </c>
      <c r="AH30" s="32">
        <f>SUM(L30,N30,Q30,S30,U30,W30,Y30,'02'!I30,'02'!K30,'02'!M30,'02'!P30,'02'!R30)-'01'!J30</f>
        <v>0</v>
      </c>
    </row>
    <row r="31" spans="1:34" s="47" customFormat="1" ht="12">
      <c r="A31" s="38"/>
      <c r="B31" s="39"/>
      <c r="C31" s="39"/>
      <c r="D31" s="106" t="s">
        <v>52</v>
      </c>
      <c r="E31" s="106"/>
      <c r="F31" s="106"/>
      <c r="G31" s="107"/>
      <c r="H31" s="25">
        <v>617996</v>
      </c>
      <c r="I31" s="41">
        <v>423976</v>
      </c>
      <c r="J31" s="41">
        <v>142125</v>
      </c>
      <c r="K31" s="48">
        <v>0</v>
      </c>
      <c r="L31" s="48">
        <v>0</v>
      </c>
      <c r="M31" s="48">
        <v>5784</v>
      </c>
      <c r="N31" s="49">
        <v>1982</v>
      </c>
      <c r="O31" s="50"/>
      <c r="P31" s="51">
        <v>29862</v>
      </c>
      <c r="Q31" s="51">
        <v>11941</v>
      </c>
      <c r="R31" s="51">
        <v>43360</v>
      </c>
      <c r="S31" s="51">
        <v>17656</v>
      </c>
      <c r="T31" s="51">
        <v>43291</v>
      </c>
      <c r="U31" s="51">
        <v>16026</v>
      </c>
      <c r="V31" s="51">
        <v>88904</v>
      </c>
      <c r="W31" s="51">
        <v>27035</v>
      </c>
      <c r="X31" s="51">
        <v>71557</v>
      </c>
      <c r="Y31" s="51">
        <v>20293</v>
      </c>
      <c r="Z31" s="46"/>
      <c r="AA31" s="39"/>
      <c r="AB31" s="106" t="s">
        <v>52</v>
      </c>
      <c r="AC31" s="106"/>
      <c r="AD31" s="106"/>
      <c r="AE31" s="106"/>
      <c r="AF31" s="32">
        <f>SUM(I31,'02'!S31:T31)-H31</f>
        <v>0</v>
      </c>
      <c r="AG31" s="32">
        <f>SUM(K31,M31,P31,R31,T31,V31,X31,'02'!H31,'02'!J31,'02'!L31,'02'!O31,'02'!Q31)-'01'!I31</f>
        <v>0</v>
      </c>
      <c r="AH31" s="32">
        <f>SUM(L31,N31,Q31,S31,U31,W31,Y31,'02'!I31,'02'!K31,'02'!M31,'02'!P31,'02'!R31)-'01'!J31</f>
        <v>0</v>
      </c>
    </row>
    <row r="32" spans="1:34" s="33" customFormat="1" ht="15" customHeight="1">
      <c r="A32" s="24"/>
      <c r="B32" s="31"/>
      <c r="C32" s="117" t="s">
        <v>53</v>
      </c>
      <c r="D32" s="117"/>
      <c r="E32" s="117"/>
      <c r="F32" s="117"/>
      <c r="G32" s="118"/>
      <c r="H32" s="25">
        <v>44544</v>
      </c>
      <c r="I32" s="25">
        <v>22954</v>
      </c>
      <c r="J32" s="25">
        <v>10592</v>
      </c>
      <c r="K32" s="34">
        <v>0</v>
      </c>
      <c r="L32" s="34">
        <v>0</v>
      </c>
      <c r="M32" s="34">
        <v>22</v>
      </c>
      <c r="N32" s="35">
        <v>2</v>
      </c>
      <c r="O32" s="36"/>
      <c r="P32" s="37">
        <v>743</v>
      </c>
      <c r="Q32" s="37">
        <v>350</v>
      </c>
      <c r="R32" s="37">
        <v>1608</v>
      </c>
      <c r="S32" s="37">
        <v>686</v>
      </c>
      <c r="T32" s="37">
        <v>1678</v>
      </c>
      <c r="U32" s="37">
        <v>663</v>
      </c>
      <c r="V32" s="37">
        <v>3444</v>
      </c>
      <c r="W32" s="37">
        <v>1161</v>
      </c>
      <c r="X32" s="37">
        <v>3175</v>
      </c>
      <c r="Y32" s="37">
        <v>1018</v>
      </c>
      <c r="Z32" s="30"/>
      <c r="AA32" s="117" t="s">
        <v>53</v>
      </c>
      <c r="AB32" s="117"/>
      <c r="AC32" s="117"/>
      <c r="AD32" s="117"/>
      <c r="AE32" s="117"/>
      <c r="AF32" s="32">
        <f>SUM(I32,'02'!S32:T32)-H32</f>
        <v>0</v>
      </c>
      <c r="AG32" s="32">
        <f>SUM(K32,M32,P32,R32,T32,V32,X32,'02'!H32,'02'!J32,'02'!L32,'02'!O32,'02'!Q32)-'01'!I32</f>
        <v>0</v>
      </c>
      <c r="AH32" s="32">
        <f>SUM(L32,N32,Q32,S32,U32,W32,Y32,'02'!I32,'02'!K32,'02'!M32,'02'!P32,'02'!R32)-'01'!J32</f>
        <v>0</v>
      </c>
    </row>
    <row r="33" spans="1:34" s="47" customFormat="1" ht="12">
      <c r="A33" s="38"/>
      <c r="B33" s="39"/>
      <c r="C33" s="39"/>
      <c r="D33" s="106" t="s">
        <v>54</v>
      </c>
      <c r="E33" s="106"/>
      <c r="F33" s="106"/>
      <c r="G33" s="107"/>
      <c r="H33" s="25">
        <v>37659</v>
      </c>
      <c r="I33" s="41">
        <v>21467</v>
      </c>
      <c r="J33" s="41">
        <v>10263</v>
      </c>
      <c r="K33" s="48">
        <v>0</v>
      </c>
      <c r="L33" s="48">
        <v>0</v>
      </c>
      <c r="M33" s="48">
        <v>20</v>
      </c>
      <c r="N33" s="49">
        <v>1</v>
      </c>
      <c r="O33" s="50"/>
      <c r="P33" s="51">
        <v>698</v>
      </c>
      <c r="Q33" s="51">
        <v>333</v>
      </c>
      <c r="R33" s="51">
        <v>1533</v>
      </c>
      <c r="S33" s="51">
        <v>657</v>
      </c>
      <c r="T33" s="51">
        <v>1593</v>
      </c>
      <c r="U33" s="51">
        <v>642</v>
      </c>
      <c r="V33" s="51">
        <v>3185</v>
      </c>
      <c r="W33" s="51">
        <v>1110</v>
      </c>
      <c r="X33" s="51">
        <v>2908</v>
      </c>
      <c r="Y33" s="51">
        <v>983</v>
      </c>
      <c r="Z33" s="46"/>
      <c r="AA33" s="39"/>
      <c r="AB33" s="106" t="s">
        <v>54</v>
      </c>
      <c r="AC33" s="106"/>
      <c r="AD33" s="106"/>
      <c r="AE33" s="106"/>
      <c r="AF33" s="32">
        <f>SUM(I33,'02'!S33:T33)-H33</f>
        <v>0</v>
      </c>
      <c r="AG33" s="32">
        <f>SUM(K33,M33,P33,R33,T33,V33,X33,'02'!H33,'02'!J33,'02'!L33,'02'!O33,'02'!Q33)-'01'!I33</f>
        <v>0</v>
      </c>
      <c r="AH33" s="32">
        <f>SUM(L33,N33,Q33,S33,U33,W33,Y33,'02'!I33,'02'!K33,'02'!M33,'02'!P33,'02'!R33)-'01'!J33</f>
        <v>0</v>
      </c>
    </row>
    <row r="34" spans="1:34" s="47" customFormat="1" ht="12">
      <c r="A34" s="38"/>
      <c r="B34" s="39"/>
      <c r="C34" s="39"/>
      <c r="D34" s="106" t="s">
        <v>55</v>
      </c>
      <c r="E34" s="106"/>
      <c r="F34" s="106"/>
      <c r="G34" s="107"/>
      <c r="H34" s="25">
        <v>1763</v>
      </c>
      <c r="I34" s="41">
        <v>800</v>
      </c>
      <c r="J34" s="41">
        <v>190</v>
      </c>
      <c r="K34" s="42">
        <v>0</v>
      </c>
      <c r="L34" s="42">
        <v>0</v>
      </c>
      <c r="M34" s="42">
        <v>2</v>
      </c>
      <c r="N34" s="43">
        <v>1</v>
      </c>
      <c r="O34" s="50"/>
      <c r="P34" s="45">
        <v>41</v>
      </c>
      <c r="Q34" s="45">
        <v>14</v>
      </c>
      <c r="R34" s="45">
        <v>55</v>
      </c>
      <c r="S34" s="45">
        <v>23</v>
      </c>
      <c r="T34" s="45">
        <v>56</v>
      </c>
      <c r="U34" s="45">
        <v>12</v>
      </c>
      <c r="V34" s="45">
        <v>158</v>
      </c>
      <c r="W34" s="45">
        <v>34</v>
      </c>
      <c r="X34" s="45">
        <v>147</v>
      </c>
      <c r="Y34" s="45">
        <v>23</v>
      </c>
      <c r="Z34" s="46"/>
      <c r="AA34" s="39"/>
      <c r="AB34" s="106" t="s">
        <v>55</v>
      </c>
      <c r="AC34" s="106"/>
      <c r="AD34" s="106"/>
      <c r="AE34" s="106"/>
      <c r="AF34" s="32">
        <f>SUM(I34,'02'!S34:T34)-H34</f>
        <v>0</v>
      </c>
      <c r="AG34" s="32">
        <f>SUM(K34,M34,P34,R34,T34,V34,X34,'02'!H34,'02'!J34,'02'!L34,'02'!O34,'02'!Q34)-'01'!I34</f>
        <v>0</v>
      </c>
      <c r="AH34" s="32">
        <f>SUM(L34,N34,Q34,S34,U34,W34,Y34,'02'!I34,'02'!K34,'02'!M34,'02'!P34,'02'!R34)-'01'!J34</f>
        <v>0</v>
      </c>
    </row>
    <row r="35" spans="1:34" s="47" customFormat="1" ht="12">
      <c r="A35" s="38"/>
      <c r="B35" s="39"/>
      <c r="C35" s="39"/>
      <c r="D35" s="39"/>
      <c r="E35" s="106" t="s">
        <v>55</v>
      </c>
      <c r="F35" s="106"/>
      <c r="G35" s="107"/>
      <c r="H35" s="25">
        <v>803</v>
      </c>
      <c r="I35" s="41">
        <v>558</v>
      </c>
      <c r="J35" s="41">
        <v>154</v>
      </c>
      <c r="K35" s="48">
        <v>0</v>
      </c>
      <c r="L35" s="48">
        <v>0</v>
      </c>
      <c r="M35" s="48">
        <v>2</v>
      </c>
      <c r="N35" s="49">
        <v>1</v>
      </c>
      <c r="O35" s="50"/>
      <c r="P35" s="51">
        <v>38</v>
      </c>
      <c r="Q35" s="51">
        <v>11</v>
      </c>
      <c r="R35" s="51">
        <v>54</v>
      </c>
      <c r="S35" s="51">
        <v>23</v>
      </c>
      <c r="T35" s="51">
        <v>52</v>
      </c>
      <c r="U35" s="51">
        <v>10</v>
      </c>
      <c r="V35" s="51">
        <v>128</v>
      </c>
      <c r="W35" s="51">
        <v>30</v>
      </c>
      <c r="X35" s="51">
        <v>88</v>
      </c>
      <c r="Y35" s="51">
        <v>16</v>
      </c>
      <c r="Z35" s="46"/>
      <c r="AA35" s="39"/>
      <c r="AB35" s="39"/>
      <c r="AC35" s="106" t="s">
        <v>55</v>
      </c>
      <c r="AD35" s="106"/>
      <c r="AE35" s="106"/>
      <c r="AF35" s="32">
        <f>SUM(I35,'02'!S35:T35)-H35</f>
        <v>0</v>
      </c>
      <c r="AG35" s="32">
        <f>SUM(K35,M35,P35,R35,T35,V35,X35,'02'!H35,'02'!J35,'02'!L35,'02'!O35,'02'!Q35)-'01'!I35</f>
        <v>0</v>
      </c>
      <c r="AH35" s="32">
        <f>SUM(L35,N35,Q35,S35,U35,W35,Y35,'02'!I35,'02'!K35,'02'!M35,'02'!P35,'02'!R35)-'01'!J35</f>
        <v>0</v>
      </c>
    </row>
    <row r="36" spans="1:34" s="47" customFormat="1" ht="12">
      <c r="A36" s="38"/>
      <c r="B36" s="39"/>
      <c r="C36" s="39"/>
      <c r="D36" s="39"/>
      <c r="E36" s="106" t="s">
        <v>56</v>
      </c>
      <c r="F36" s="106"/>
      <c r="G36" s="107"/>
      <c r="H36" s="25">
        <v>960</v>
      </c>
      <c r="I36" s="41">
        <v>242</v>
      </c>
      <c r="J36" s="41">
        <v>36</v>
      </c>
      <c r="K36" s="48">
        <v>0</v>
      </c>
      <c r="L36" s="48">
        <v>0</v>
      </c>
      <c r="M36" s="48">
        <v>0</v>
      </c>
      <c r="N36" s="49">
        <v>0</v>
      </c>
      <c r="O36" s="50"/>
      <c r="P36" s="51">
        <v>3</v>
      </c>
      <c r="Q36" s="51">
        <v>3</v>
      </c>
      <c r="R36" s="51">
        <v>1</v>
      </c>
      <c r="S36" s="51">
        <v>0</v>
      </c>
      <c r="T36" s="51">
        <v>4</v>
      </c>
      <c r="U36" s="51">
        <v>2</v>
      </c>
      <c r="V36" s="51">
        <v>30</v>
      </c>
      <c r="W36" s="51">
        <v>4</v>
      </c>
      <c r="X36" s="51">
        <v>59</v>
      </c>
      <c r="Y36" s="51">
        <v>7</v>
      </c>
      <c r="Z36" s="46"/>
      <c r="AA36" s="39"/>
      <c r="AB36" s="39"/>
      <c r="AC36" s="106" t="s">
        <v>56</v>
      </c>
      <c r="AD36" s="106"/>
      <c r="AE36" s="106"/>
      <c r="AF36" s="32">
        <f>SUM(I36,'02'!S36:T36)-H36</f>
        <v>0</v>
      </c>
      <c r="AG36" s="32">
        <f>SUM(K36,M36,P36,R36,T36,V36,X36,'02'!H36,'02'!J36,'02'!L36,'02'!O36,'02'!Q36)-'01'!I36</f>
        <v>0</v>
      </c>
      <c r="AH36" s="32">
        <f>SUM(L36,N36,Q36,S36,U36,W36,Y36,'02'!I36,'02'!K36,'02'!M36,'02'!P36,'02'!R36)-'01'!J36</f>
        <v>0</v>
      </c>
    </row>
    <row r="37" spans="1:34" s="47" customFormat="1" ht="12">
      <c r="A37" s="38"/>
      <c r="B37" s="39"/>
      <c r="C37" s="39"/>
      <c r="D37" s="106" t="s">
        <v>57</v>
      </c>
      <c r="E37" s="106"/>
      <c r="F37" s="106"/>
      <c r="G37" s="107"/>
      <c r="H37" s="25">
        <v>5008</v>
      </c>
      <c r="I37" s="41">
        <v>665</v>
      </c>
      <c r="J37" s="41">
        <v>135</v>
      </c>
      <c r="K37" s="42">
        <v>0</v>
      </c>
      <c r="L37" s="42">
        <v>0</v>
      </c>
      <c r="M37" s="42">
        <v>0</v>
      </c>
      <c r="N37" s="43">
        <v>0</v>
      </c>
      <c r="O37" s="52"/>
      <c r="P37" s="45">
        <v>4</v>
      </c>
      <c r="Q37" s="42">
        <v>3</v>
      </c>
      <c r="R37" s="42">
        <v>18</v>
      </c>
      <c r="S37" s="42">
        <v>6</v>
      </c>
      <c r="T37" s="42">
        <v>28</v>
      </c>
      <c r="U37" s="42">
        <v>9</v>
      </c>
      <c r="V37" s="42">
        <v>95</v>
      </c>
      <c r="W37" s="42">
        <v>17</v>
      </c>
      <c r="X37" s="42">
        <v>117</v>
      </c>
      <c r="Y37" s="42">
        <v>11</v>
      </c>
      <c r="Z37" s="46"/>
      <c r="AA37" s="39"/>
      <c r="AB37" s="106" t="s">
        <v>57</v>
      </c>
      <c r="AC37" s="106"/>
      <c r="AD37" s="106"/>
      <c r="AE37" s="106"/>
      <c r="AF37" s="32">
        <f>SUM(I37,'02'!S37:T37)-H37</f>
        <v>0</v>
      </c>
      <c r="AG37" s="32">
        <f>SUM(K37,M37,P37,R37,T37,V37,X37,'02'!H37,'02'!J37,'02'!L37,'02'!O37,'02'!Q37)-'01'!I37</f>
        <v>0</v>
      </c>
      <c r="AH37" s="32">
        <f>SUM(L37,N37,Q37,S37,U37,W37,Y37,'02'!I37,'02'!K37,'02'!M37,'02'!P37,'02'!R37)-'01'!J37</f>
        <v>0</v>
      </c>
    </row>
    <row r="38" spans="1:34" s="47" customFormat="1" ht="12">
      <c r="A38" s="38"/>
      <c r="B38" s="39"/>
      <c r="C38" s="39"/>
      <c r="D38" s="39"/>
      <c r="E38" s="121" t="s">
        <v>20</v>
      </c>
      <c r="F38" s="121"/>
      <c r="G38" s="122"/>
      <c r="H38" s="25">
        <v>1840</v>
      </c>
      <c r="I38" s="41">
        <v>443</v>
      </c>
      <c r="J38" s="41">
        <v>97</v>
      </c>
      <c r="K38" s="48">
        <v>0</v>
      </c>
      <c r="L38" s="48">
        <v>0</v>
      </c>
      <c r="M38" s="48">
        <v>0</v>
      </c>
      <c r="N38" s="49">
        <v>0</v>
      </c>
      <c r="O38" s="50"/>
      <c r="P38" s="51">
        <v>2</v>
      </c>
      <c r="Q38" s="51">
        <v>2</v>
      </c>
      <c r="R38" s="51">
        <v>9</v>
      </c>
      <c r="S38" s="51">
        <v>4</v>
      </c>
      <c r="T38" s="51">
        <v>10</v>
      </c>
      <c r="U38" s="51">
        <v>3</v>
      </c>
      <c r="V38" s="51">
        <v>54</v>
      </c>
      <c r="W38" s="51">
        <v>8</v>
      </c>
      <c r="X38" s="51">
        <v>77</v>
      </c>
      <c r="Y38" s="51">
        <v>4</v>
      </c>
      <c r="Z38" s="46"/>
      <c r="AA38" s="39"/>
      <c r="AB38" s="39"/>
      <c r="AC38" s="121" t="s">
        <v>20</v>
      </c>
      <c r="AD38" s="121"/>
      <c r="AE38" s="121"/>
      <c r="AF38" s="32">
        <f>SUM(I38,'02'!S38:T38)-H38</f>
        <v>0</v>
      </c>
      <c r="AG38" s="32">
        <f>SUM(K38,M38,P38,R38,T38,V38,X38,'02'!H38,'02'!J38,'02'!L38,'02'!O38,'02'!Q38)-'01'!I38</f>
        <v>0</v>
      </c>
      <c r="AH38" s="32">
        <f>SUM(L38,N38,Q38,S38,U38,W38,Y38,'02'!I38,'02'!K38,'02'!M38,'02'!P38,'02'!R38)-'01'!J38</f>
        <v>0</v>
      </c>
    </row>
    <row r="39" spans="1:34" s="47" customFormat="1" ht="12">
      <c r="A39" s="38"/>
      <c r="B39" s="39"/>
      <c r="C39" s="39"/>
      <c r="D39" s="39"/>
      <c r="E39" s="106" t="s">
        <v>21</v>
      </c>
      <c r="F39" s="106"/>
      <c r="G39" s="107"/>
      <c r="H39" s="25">
        <v>2723</v>
      </c>
      <c r="I39" s="41">
        <v>187</v>
      </c>
      <c r="J39" s="41">
        <v>34</v>
      </c>
      <c r="K39" s="48">
        <v>0</v>
      </c>
      <c r="L39" s="48">
        <v>0</v>
      </c>
      <c r="M39" s="48">
        <v>0</v>
      </c>
      <c r="N39" s="49">
        <v>0</v>
      </c>
      <c r="O39" s="50"/>
      <c r="P39" s="51">
        <v>2</v>
      </c>
      <c r="Q39" s="51">
        <v>1</v>
      </c>
      <c r="R39" s="51">
        <v>9</v>
      </c>
      <c r="S39" s="51">
        <v>2</v>
      </c>
      <c r="T39" s="51">
        <v>17</v>
      </c>
      <c r="U39" s="51">
        <v>6</v>
      </c>
      <c r="V39" s="51">
        <v>32</v>
      </c>
      <c r="W39" s="51">
        <v>7</v>
      </c>
      <c r="X39" s="51">
        <v>33</v>
      </c>
      <c r="Y39" s="51">
        <v>6</v>
      </c>
      <c r="Z39" s="46"/>
      <c r="AA39" s="39"/>
      <c r="AB39" s="39"/>
      <c r="AC39" s="106" t="s">
        <v>21</v>
      </c>
      <c r="AD39" s="106"/>
      <c r="AE39" s="106"/>
      <c r="AF39" s="32">
        <f>SUM(I39,'02'!S39:T39)-H39</f>
        <v>0</v>
      </c>
      <c r="AG39" s="32">
        <f>SUM(K39,M39,P39,R39,T39,V39,X39,'02'!H39,'02'!J39,'02'!L39,'02'!O39,'02'!Q39)-'01'!I39</f>
        <v>0</v>
      </c>
      <c r="AH39" s="32">
        <f>SUM(L39,N39,Q39,S39,U39,W39,Y39,'02'!I39,'02'!K39,'02'!M39,'02'!P39,'02'!R39)-'01'!J39</f>
        <v>0</v>
      </c>
    </row>
    <row r="40" spans="1:34" s="47" customFormat="1" ht="12">
      <c r="A40" s="38"/>
      <c r="B40" s="39"/>
      <c r="C40" s="39"/>
      <c r="D40" s="39"/>
      <c r="E40" s="106" t="s">
        <v>101</v>
      </c>
      <c r="F40" s="106"/>
      <c r="G40" s="107"/>
      <c r="H40" s="25">
        <v>265</v>
      </c>
      <c r="I40" s="41">
        <v>8</v>
      </c>
      <c r="J40" s="41">
        <v>1</v>
      </c>
      <c r="K40" s="48">
        <v>0</v>
      </c>
      <c r="L40" s="48">
        <v>0</v>
      </c>
      <c r="M40" s="48">
        <v>0</v>
      </c>
      <c r="N40" s="49">
        <v>0</v>
      </c>
      <c r="O40" s="50"/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5</v>
      </c>
      <c r="W40" s="51">
        <v>1</v>
      </c>
      <c r="X40" s="51">
        <v>1</v>
      </c>
      <c r="Y40" s="51">
        <v>0</v>
      </c>
      <c r="Z40" s="46"/>
      <c r="AA40" s="39"/>
      <c r="AB40" s="39"/>
      <c r="AC40" s="106" t="s">
        <v>101</v>
      </c>
      <c r="AD40" s="106"/>
      <c r="AE40" s="106"/>
      <c r="AF40" s="32">
        <f>SUM(I40,'02'!S40:T40)-H40</f>
        <v>0</v>
      </c>
      <c r="AG40" s="32">
        <f>SUM(K40,M40,P40,R40,T40,V40,X40,'02'!H40,'02'!J40,'02'!L40,'02'!O40,'02'!Q40)-'01'!I40</f>
        <v>0</v>
      </c>
      <c r="AH40" s="32">
        <f>SUM(L40,N40,Q40,S40,U40,W40,Y40,'02'!I40,'02'!K40,'02'!M40,'02'!P40,'02'!R40)-'01'!J40</f>
        <v>0</v>
      </c>
    </row>
    <row r="41" spans="1:34" s="47" customFormat="1" ht="12">
      <c r="A41" s="38"/>
      <c r="B41" s="39"/>
      <c r="C41" s="39"/>
      <c r="D41" s="39"/>
      <c r="E41" s="106" t="s">
        <v>22</v>
      </c>
      <c r="F41" s="106"/>
      <c r="G41" s="107"/>
      <c r="H41" s="25">
        <v>128</v>
      </c>
      <c r="I41" s="41">
        <v>21</v>
      </c>
      <c r="J41" s="41">
        <v>2</v>
      </c>
      <c r="K41" s="48">
        <v>0</v>
      </c>
      <c r="L41" s="48">
        <v>0</v>
      </c>
      <c r="M41" s="48">
        <v>0</v>
      </c>
      <c r="N41" s="49">
        <v>0</v>
      </c>
      <c r="O41" s="50"/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1</v>
      </c>
      <c r="W41" s="51">
        <v>0</v>
      </c>
      <c r="X41" s="51">
        <v>6</v>
      </c>
      <c r="Y41" s="51">
        <v>1</v>
      </c>
      <c r="Z41" s="46"/>
      <c r="AA41" s="39"/>
      <c r="AB41" s="39"/>
      <c r="AC41" s="106" t="s">
        <v>22</v>
      </c>
      <c r="AD41" s="106"/>
      <c r="AE41" s="106"/>
      <c r="AF41" s="32">
        <f>SUM(I41,'02'!S41:T41)-H41</f>
        <v>0</v>
      </c>
      <c r="AG41" s="32">
        <f>SUM(K41,M41,P41,R41,T41,V41,X41,'02'!H41,'02'!J41,'02'!L41,'02'!O41,'02'!Q41)-'01'!I41</f>
        <v>0</v>
      </c>
      <c r="AH41" s="32">
        <f>SUM(L41,N41,Q41,S41,U41,W41,Y41,'02'!I41,'02'!K41,'02'!M41,'02'!P41,'02'!R41)-'01'!J41</f>
        <v>0</v>
      </c>
    </row>
    <row r="42" spans="1:34" s="47" customFormat="1" ht="12">
      <c r="A42" s="38"/>
      <c r="B42" s="39"/>
      <c r="C42" s="39"/>
      <c r="D42" s="39"/>
      <c r="E42" s="123" t="s">
        <v>58</v>
      </c>
      <c r="F42" s="123"/>
      <c r="G42" s="124"/>
      <c r="H42" s="25">
        <v>52</v>
      </c>
      <c r="I42" s="41">
        <v>6</v>
      </c>
      <c r="J42" s="41">
        <v>1</v>
      </c>
      <c r="K42" s="48">
        <v>0</v>
      </c>
      <c r="L42" s="48">
        <v>0</v>
      </c>
      <c r="M42" s="48">
        <v>0</v>
      </c>
      <c r="N42" s="49">
        <v>0</v>
      </c>
      <c r="O42" s="50"/>
      <c r="P42" s="51">
        <v>0</v>
      </c>
      <c r="Q42" s="51">
        <v>0</v>
      </c>
      <c r="R42" s="51">
        <v>0</v>
      </c>
      <c r="S42" s="51">
        <v>0</v>
      </c>
      <c r="T42" s="51">
        <v>1</v>
      </c>
      <c r="U42" s="51">
        <v>0</v>
      </c>
      <c r="V42" s="51">
        <v>3</v>
      </c>
      <c r="W42" s="51">
        <v>1</v>
      </c>
      <c r="X42" s="51">
        <v>0</v>
      </c>
      <c r="Y42" s="51">
        <v>0</v>
      </c>
      <c r="Z42" s="46"/>
      <c r="AA42" s="39"/>
      <c r="AB42" s="39"/>
      <c r="AC42" s="123" t="s">
        <v>58</v>
      </c>
      <c r="AD42" s="123"/>
      <c r="AE42" s="123"/>
      <c r="AF42" s="32">
        <f>SUM(I42,'02'!S42:T42)-H42</f>
        <v>0</v>
      </c>
      <c r="AG42" s="32">
        <f>SUM(K42,M42,P42,R42,T42,V42,X42,'02'!H42,'02'!J42,'02'!L42,'02'!O42,'02'!Q42)-'01'!I42</f>
        <v>0</v>
      </c>
      <c r="AH42" s="32">
        <f>SUM(L42,N42,Q42,S42,U42,W42,Y42,'02'!I42,'02'!K42,'02'!M42,'02'!P42,'02'!R42)-'01'!J42</f>
        <v>0</v>
      </c>
    </row>
    <row r="43" spans="1:34" s="47" customFormat="1" ht="12">
      <c r="A43" s="38"/>
      <c r="B43" s="39"/>
      <c r="C43" s="39"/>
      <c r="D43" s="106" t="s">
        <v>59</v>
      </c>
      <c r="E43" s="106"/>
      <c r="F43" s="106"/>
      <c r="G43" s="107"/>
      <c r="H43" s="25">
        <v>83</v>
      </c>
      <c r="I43" s="41">
        <v>13</v>
      </c>
      <c r="J43" s="41">
        <v>1</v>
      </c>
      <c r="K43" s="48">
        <v>0</v>
      </c>
      <c r="L43" s="48">
        <v>0</v>
      </c>
      <c r="M43" s="48">
        <v>0</v>
      </c>
      <c r="N43" s="49">
        <v>0</v>
      </c>
      <c r="O43" s="50"/>
      <c r="P43" s="51">
        <v>0</v>
      </c>
      <c r="Q43" s="51">
        <v>0</v>
      </c>
      <c r="R43" s="51">
        <v>2</v>
      </c>
      <c r="S43" s="51">
        <v>0</v>
      </c>
      <c r="T43" s="51">
        <v>1</v>
      </c>
      <c r="U43" s="51">
        <v>0</v>
      </c>
      <c r="V43" s="51">
        <v>5</v>
      </c>
      <c r="W43" s="51">
        <v>0</v>
      </c>
      <c r="X43" s="51">
        <v>2</v>
      </c>
      <c r="Y43" s="51">
        <v>0</v>
      </c>
      <c r="Z43" s="46"/>
      <c r="AA43" s="39"/>
      <c r="AB43" s="106" t="s">
        <v>59</v>
      </c>
      <c r="AC43" s="106"/>
      <c r="AD43" s="106"/>
      <c r="AE43" s="106"/>
      <c r="AF43" s="32">
        <f>SUM(I43,'02'!S43:T43)-H43</f>
        <v>0</v>
      </c>
      <c r="AG43" s="32">
        <f>SUM(K43,M43,P43,R43,T43,V43,X43,'02'!H43,'02'!J43,'02'!L43,'02'!O43,'02'!Q43)-'01'!I43</f>
        <v>0</v>
      </c>
      <c r="AH43" s="32">
        <f>SUM(L43,N43,Q43,S43,U43,W43,Y43,'02'!I43,'02'!K43,'02'!M43,'02'!P43,'02'!R43)-'01'!J43</f>
        <v>0</v>
      </c>
    </row>
    <row r="44" spans="1:34" s="33" customFormat="1" ht="12">
      <c r="A44" s="38"/>
      <c r="B44" s="39"/>
      <c r="C44" s="39"/>
      <c r="D44" s="39"/>
      <c r="E44" s="120" t="s">
        <v>60</v>
      </c>
      <c r="F44" s="120"/>
      <c r="G44" s="40" t="s">
        <v>23</v>
      </c>
      <c r="H44" s="25">
        <v>68</v>
      </c>
      <c r="I44" s="41">
        <v>0</v>
      </c>
      <c r="J44" s="41">
        <v>0</v>
      </c>
      <c r="K44" s="48">
        <v>0</v>
      </c>
      <c r="L44" s="48">
        <v>0</v>
      </c>
      <c r="M44" s="48">
        <v>0</v>
      </c>
      <c r="N44" s="49">
        <v>0</v>
      </c>
      <c r="O44" s="50"/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46"/>
      <c r="AA44" s="39"/>
      <c r="AB44" s="39"/>
      <c r="AC44" s="120" t="s">
        <v>60</v>
      </c>
      <c r="AD44" s="120"/>
      <c r="AE44" s="39" t="s">
        <v>23</v>
      </c>
      <c r="AF44" s="32">
        <f>SUM(I44,'02'!S44:T44)-H44</f>
        <v>0</v>
      </c>
      <c r="AG44" s="32">
        <f>SUM(K44,M44,P44,R44,T44,V44,X44,'02'!H44,'02'!J44,'02'!L44,'02'!O44,'02'!Q44)-'01'!I44</f>
        <v>0</v>
      </c>
      <c r="AH44" s="32">
        <f>SUM(L44,N44,Q44,S44,U44,W44,Y44,'02'!I44,'02'!K44,'02'!M44,'02'!P44,'02'!R44)-'01'!J44</f>
        <v>0</v>
      </c>
    </row>
    <row r="45" spans="1:34" s="47" customFormat="1" ht="12">
      <c r="A45" s="38"/>
      <c r="B45" s="39"/>
      <c r="C45" s="39"/>
      <c r="D45" s="106" t="s">
        <v>61</v>
      </c>
      <c r="E45" s="106"/>
      <c r="F45" s="106"/>
      <c r="G45" s="107"/>
      <c r="H45" s="25">
        <v>0</v>
      </c>
      <c r="I45" s="41">
        <v>0</v>
      </c>
      <c r="J45" s="41">
        <v>0</v>
      </c>
      <c r="K45" s="48">
        <v>0</v>
      </c>
      <c r="L45" s="48">
        <v>0</v>
      </c>
      <c r="M45" s="48">
        <v>0</v>
      </c>
      <c r="N45" s="49">
        <v>0</v>
      </c>
      <c r="O45" s="50"/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46"/>
      <c r="AA45" s="39"/>
      <c r="AB45" s="106" t="s">
        <v>61</v>
      </c>
      <c r="AC45" s="106"/>
      <c r="AD45" s="106"/>
      <c r="AE45" s="106"/>
      <c r="AF45" s="32">
        <f>SUM(I45,'02'!S45:T45)-H45</f>
        <v>0</v>
      </c>
      <c r="AG45" s="32">
        <f>SUM(K45,M45,P45,R45,T45,V45,X45,'02'!H45,'02'!J45,'02'!L45,'02'!O45,'02'!Q45)-'01'!I45</f>
        <v>0</v>
      </c>
      <c r="AH45" s="32">
        <f>SUM(L45,N45,Q45,S45,U45,W45,Y45,'02'!I45,'02'!K45,'02'!M45,'02'!P45,'02'!R45)-'01'!J45</f>
        <v>0</v>
      </c>
    </row>
    <row r="46" spans="1:34" s="47" customFormat="1" ht="12">
      <c r="A46" s="38"/>
      <c r="B46" s="39"/>
      <c r="C46" s="39"/>
      <c r="D46" s="106" t="s">
        <v>62</v>
      </c>
      <c r="E46" s="106"/>
      <c r="F46" s="106"/>
      <c r="G46" s="107"/>
      <c r="H46" s="25">
        <v>31</v>
      </c>
      <c r="I46" s="41">
        <v>9</v>
      </c>
      <c r="J46" s="41">
        <v>3</v>
      </c>
      <c r="K46" s="48">
        <v>0</v>
      </c>
      <c r="L46" s="48">
        <v>0</v>
      </c>
      <c r="M46" s="48">
        <v>0</v>
      </c>
      <c r="N46" s="49">
        <v>0</v>
      </c>
      <c r="O46" s="50"/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1</v>
      </c>
      <c r="W46" s="51">
        <v>0</v>
      </c>
      <c r="X46" s="51">
        <v>1</v>
      </c>
      <c r="Y46" s="51">
        <v>1</v>
      </c>
      <c r="Z46" s="46"/>
      <c r="AA46" s="39"/>
      <c r="AB46" s="106" t="s">
        <v>62</v>
      </c>
      <c r="AC46" s="106"/>
      <c r="AD46" s="106"/>
      <c r="AE46" s="106"/>
      <c r="AF46" s="32">
        <f>SUM(I46,'02'!S46:T46)-H46</f>
        <v>0</v>
      </c>
      <c r="AG46" s="32">
        <f>SUM(K46,M46,P46,R46,T46,V46,X46,'02'!H46,'02'!J46,'02'!L46,'02'!O46,'02'!Q46)-'01'!I46</f>
        <v>0</v>
      </c>
      <c r="AH46" s="32">
        <f>SUM(L46,N46,Q46,S46,U46,W46,Y46,'02'!I46,'02'!K46,'02'!M46,'02'!P46,'02'!R46)-'01'!J46</f>
        <v>0</v>
      </c>
    </row>
    <row r="47" spans="1:34" s="47" customFormat="1" ht="15" customHeight="1">
      <c r="A47" s="24"/>
      <c r="B47" s="31"/>
      <c r="C47" s="117" t="s">
        <v>63</v>
      </c>
      <c r="D47" s="117"/>
      <c r="E47" s="117"/>
      <c r="F47" s="117"/>
      <c r="G47" s="118"/>
      <c r="H47" s="25">
        <v>10938</v>
      </c>
      <c r="I47" s="25">
        <v>8032</v>
      </c>
      <c r="J47" s="25">
        <v>7792</v>
      </c>
      <c r="K47" s="34">
        <v>67</v>
      </c>
      <c r="L47" s="34">
        <v>57</v>
      </c>
      <c r="M47" s="34">
        <v>1112</v>
      </c>
      <c r="N47" s="35">
        <v>1026</v>
      </c>
      <c r="O47" s="53"/>
      <c r="P47" s="37">
        <v>3029</v>
      </c>
      <c r="Q47" s="37">
        <v>2972</v>
      </c>
      <c r="R47" s="37">
        <v>1900</v>
      </c>
      <c r="S47" s="37">
        <v>1881</v>
      </c>
      <c r="T47" s="37">
        <v>883</v>
      </c>
      <c r="U47" s="37">
        <v>876</v>
      </c>
      <c r="V47" s="37">
        <v>652</v>
      </c>
      <c r="W47" s="37">
        <v>631</v>
      </c>
      <c r="X47" s="37">
        <v>256</v>
      </c>
      <c r="Y47" s="37">
        <v>237</v>
      </c>
      <c r="Z47" s="30"/>
      <c r="AA47" s="117" t="s">
        <v>63</v>
      </c>
      <c r="AB47" s="117"/>
      <c r="AC47" s="117"/>
      <c r="AD47" s="117"/>
      <c r="AE47" s="117"/>
      <c r="AF47" s="32">
        <f>SUM(I47,'02'!S47:T47)-H47</f>
        <v>0</v>
      </c>
      <c r="AG47" s="32">
        <f>SUM(K47,M47,P47,R47,T47,V47,X47,'02'!H47,'02'!J47,'02'!L47,'02'!O47,'02'!Q47)-'01'!I47</f>
        <v>0</v>
      </c>
      <c r="AH47" s="32">
        <f>SUM(L47,N47,Q47,S47,U47,W47,Y47,'02'!I47,'02'!K47,'02'!M47,'02'!P47,'02'!R47)-'01'!J47</f>
        <v>0</v>
      </c>
    </row>
    <row r="48" spans="1:34" s="47" customFormat="1" ht="12">
      <c r="A48" s="24"/>
      <c r="B48" s="39"/>
      <c r="C48" s="39"/>
      <c r="D48" s="106" t="s">
        <v>64</v>
      </c>
      <c r="E48" s="106"/>
      <c r="F48" s="106"/>
      <c r="G48" s="107"/>
      <c r="H48" s="25">
        <v>378</v>
      </c>
      <c r="I48" s="41">
        <v>0</v>
      </c>
      <c r="J48" s="41">
        <v>0</v>
      </c>
      <c r="K48" s="42">
        <v>0</v>
      </c>
      <c r="L48" s="42">
        <v>0</v>
      </c>
      <c r="M48" s="42">
        <v>0</v>
      </c>
      <c r="N48" s="43">
        <v>0</v>
      </c>
      <c r="O48" s="50"/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/>
      <c r="AA48" s="39"/>
      <c r="AB48" s="106" t="s">
        <v>64</v>
      </c>
      <c r="AC48" s="106"/>
      <c r="AD48" s="106"/>
      <c r="AE48" s="106"/>
      <c r="AF48" s="32">
        <f>SUM(I48,'02'!S48:T48)-H48</f>
        <v>0</v>
      </c>
      <c r="AG48" s="32">
        <f>SUM(K48,M48,P48,R48,T48,V48,X48,'02'!H48,'02'!J48,'02'!L48,'02'!O48,'02'!Q48)-'01'!I48</f>
        <v>0</v>
      </c>
      <c r="AH48" s="32">
        <f>SUM(L48,N48,Q48,S48,U48,W48,Y48,'02'!I48,'02'!K48,'02'!M48,'02'!P48,'02'!R48)-'01'!J48</f>
        <v>0</v>
      </c>
    </row>
    <row r="49" spans="1:34" s="33" customFormat="1" ht="12">
      <c r="A49" s="24"/>
      <c r="B49" s="39"/>
      <c r="C49" s="39"/>
      <c r="D49" s="39"/>
      <c r="E49" s="123" t="s">
        <v>65</v>
      </c>
      <c r="F49" s="106"/>
      <c r="G49" s="107"/>
      <c r="H49" s="25">
        <v>244</v>
      </c>
      <c r="I49" s="41">
        <v>0</v>
      </c>
      <c r="J49" s="41">
        <v>0</v>
      </c>
      <c r="K49" s="49">
        <v>0</v>
      </c>
      <c r="L49" s="49">
        <v>0</v>
      </c>
      <c r="M49" s="49">
        <v>0</v>
      </c>
      <c r="N49" s="49">
        <v>0</v>
      </c>
      <c r="O49" s="50"/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46"/>
      <c r="AA49" s="39"/>
      <c r="AB49" s="39"/>
      <c r="AC49" s="123" t="s">
        <v>65</v>
      </c>
      <c r="AD49" s="106"/>
      <c r="AE49" s="106"/>
      <c r="AF49" s="32">
        <f>SUM(I49,'02'!S49:T49)-H49</f>
        <v>0</v>
      </c>
      <c r="AG49" s="32">
        <f>SUM(K49,M49,P49,R49,T49,V49,X49,'02'!H49,'02'!J49,'02'!L49,'02'!O49,'02'!Q49)-'01'!I49</f>
        <v>0</v>
      </c>
      <c r="AH49" s="32">
        <f>SUM(L49,N49,Q49,S49,U49,W49,Y49,'02'!I49,'02'!K49,'02'!M49,'02'!P49,'02'!R49)-'01'!J49</f>
        <v>0</v>
      </c>
    </row>
    <row r="50" spans="1:34" s="47" customFormat="1" ht="12">
      <c r="A50" s="24"/>
      <c r="B50" s="39"/>
      <c r="C50" s="39"/>
      <c r="D50" s="39"/>
      <c r="E50" s="123" t="s">
        <v>66</v>
      </c>
      <c r="F50" s="106"/>
      <c r="G50" s="107"/>
      <c r="H50" s="25">
        <v>75</v>
      </c>
      <c r="I50" s="41">
        <v>0</v>
      </c>
      <c r="J50" s="41">
        <v>0</v>
      </c>
      <c r="K50" s="49">
        <v>0</v>
      </c>
      <c r="L50" s="49">
        <v>0</v>
      </c>
      <c r="M50" s="49">
        <v>0</v>
      </c>
      <c r="N50" s="49">
        <v>0</v>
      </c>
      <c r="O50" s="50"/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46"/>
      <c r="AA50" s="39"/>
      <c r="AB50" s="39"/>
      <c r="AC50" s="123" t="s">
        <v>66</v>
      </c>
      <c r="AD50" s="106"/>
      <c r="AE50" s="106"/>
      <c r="AF50" s="32">
        <f>SUM(I50,'02'!S50:T50)-H50</f>
        <v>0</v>
      </c>
      <c r="AG50" s="32">
        <f>SUM(K50,M50,P50,R50,T50,V50,X50,'02'!H50,'02'!J50,'02'!L50,'02'!O50,'02'!Q50)-'01'!I50</f>
        <v>0</v>
      </c>
      <c r="AH50" s="32">
        <f>SUM(L50,N50,Q50,S50,U50,W50,Y50,'02'!I50,'02'!K50,'02'!M50,'02'!P50,'02'!R50)-'01'!J50</f>
        <v>0</v>
      </c>
    </row>
    <row r="51" spans="1:34" s="47" customFormat="1" ht="12">
      <c r="A51" s="38"/>
      <c r="B51" s="39"/>
      <c r="C51" s="39"/>
      <c r="D51" s="39"/>
      <c r="E51" s="123" t="s">
        <v>67</v>
      </c>
      <c r="F51" s="106"/>
      <c r="G51" s="107"/>
      <c r="H51" s="25">
        <v>59</v>
      </c>
      <c r="I51" s="41">
        <v>0</v>
      </c>
      <c r="J51" s="41">
        <v>0</v>
      </c>
      <c r="K51" s="49">
        <v>0</v>
      </c>
      <c r="L51" s="49">
        <v>0</v>
      </c>
      <c r="M51" s="49">
        <v>0</v>
      </c>
      <c r="N51" s="49">
        <v>0</v>
      </c>
      <c r="O51" s="50"/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46"/>
      <c r="AA51" s="39"/>
      <c r="AB51" s="39"/>
      <c r="AC51" s="123" t="s">
        <v>67</v>
      </c>
      <c r="AD51" s="106"/>
      <c r="AE51" s="106"/>
      <c r="AF51" s="32">
        <f>SUM(I51,'02'!S51:T51)-H51</f>
        <v>0</v>
      </c>
      <c r="AG51" s="32">
        <f>SUM(K51,M51,P51,R51,T51,V51,X51,'02'!H51,'02'!J51,'02'!L51,'02'!O51,'02'!Q51)-'01'!I51</f>
        <v>0</v>
      </c>
      <c r="AH51" s="32">
        <f>SUM(L51,N51,Q51,S51,U51,W51,Y51,'02'!I51,'02'!K51,'02'!M51,'02'!P51,'02'!R51)-'01'!J51</f>
        <v>0</v>
      </c>
    </row>
    <row r="52" spans="1:34" s="47" customFormat="1" ht="12">
      <c r="A52" s="38"/>
      <c r="B52" s="39"/>
      <c r="C52" s="39"/>
      <c r="D52" s="106" t="s">
        <v>73</v>
      </c>
      <c r="E52" s="106"/>
      <c r="F52" s="106"/>
      <c r="G52" s="107"/>
      <c r="H52" s="25">
        <v>10560</v>
      </c>
      <c r="I52" s="41">
        <v>8032</v>
      </c>
      <c r="J52" s="41">
        <v>7792</v>
      </c>
      <c r="K52" s="49">
        <v>67</v>
      </c>
      <c r="L52" s="49">
        <v>57</v>
      </c>
      <c r="M52" s="49">
        <v>1112</v>
      </c>
      <c r="N52" s="49">
        <v>1026</v>
      </c>
      <c r="O52" s="50"/>
      <c r="P52" s="51">
        <v>3029</v>
      </c>
      <c r="Q52" s="51">
        <v>2972</v>
      </c>
      <c r="R52" s="51">
        <v>1900</v>
      </c>
      <c r="S52" s="51">
        <v>1881</v>
      </c>
      <c r="T52" s="51">
        <v>883</v>
      </c>
      <c r="U52" s="51">
        <v>876</v>
      </c>
      <c r="V52" s="51">
        <v>652</v>
      </c>
      <c r="W52" s="51">
        <v>631</v>
      </c>
      <c r="X52" s="51">
        <v>256</v>
      </c>
      <c r="Y52" s="51">
        <v>237</v>
      </c>
      <c r="Z52" s="46"/>
      <c r="AA52" s="39"/>
      <c r="AB52" s="106" t="s">
        <v>77</v>
      </c>
      <c r="AC52" s="106"/>
      <c r="AD52" s="106"/>
      <c r="AE52" s="106"/>
      <c r="AF52" s="32">
        <f>SUM(I52,'02'!S52:T52)-H52</f>
        <v>0</v>
      </c>
      <c r="AG52" s="32">
        <f>SUM(K52,M52,P52,R52,T52,V52,X52,'02'!H52,'02'!J52,'02'!L52,'02'!O52,'02'!Q52)-'01'!I52</f>
        <v>0</v>
      </c>
      <c r="AH52" s="32">
        <f>SUM(L52,N52,Q52,S52,U52,W52,Y52,'02'!I52,'02'!K52,'02'!M52,'02'!P52,'02'!R52)-'01'!J52</f>
        <v>0</v>
      </c>
    </row>
    <row r="53" spans="1:34" s="47" customFormat="1" ht="12">
      <c r="A53" s="38"/>
      <c r="B53" s="54"/>
      <c r="C53" s="54"/>
      <c r="D53" s="54"/>
      <c r="E53" s="120" t="s">
        <v>74</v>
      </c>
      <c r="F53" s="120"/>
      <c r="G53" s="40" t="s">
        <v>24</v>
      </c>
      <c r="H53" s="25">
        <v>7068</v>
      </c>
      <c r="I53" s="41">
        <v>7068</v>
      </c>
      <c r="J53" s="41">
        <v>6905</v>
      </c>
      <c r="K53" s="49">
        <v>67</v>
      </c>
      <c r="L53" s="49">
        <v>57</v>
      </c>
      <c r="M53" s="49">
        <v>1003</v>
      </c>
      <c r="N53" s="49">
        <v>923</v>
      </c>
      <c r="O53" s="50"/>
      <c r="P53" s="51">
        <v>2712</v>
      </c>
      <c r="Q53" s="51">
        <v>2660</v>
      </c>
      <c r="R53" s="51">
        <v>1746</v>
      </c>
      <c r="S53" s="51">
        <v>1734</v>
      </c>
      <c r="T53" s="51">
        <v>781</v>
      </c>
      <c r="U53" s="51">
        <v>778</v>
      </c>
      <c r="V53" s="51">
        <v>508</v>
      </c>
      <c r="W53" s="51">
        <v>506</v>
      </c>
      <c r="X53" s="51">
        <v>165</v>
      </c>
      <c r="Y53" s="51">
        <v>163</v>
      </c>
      <c r="Z53" s="55"/>
      <c r="AA53" s="54"/>
      <c r="AB53" s="54"/>
      <c r="AC53" s="120" t="s">
        <v>78</v>
      </c>
      <c r="AD53" s="120"/>
      <c r="AE53" s="39" t="s">
        <v>24</v>
      </c>
      <c r="AF53" s="32">
        <f>SUM(I53,'02'!S53:T53)-H53</f>
        <v>0</v>
      </c>
      <c r="AG53" s="32">
        <f>SUM(K53,M53,P53,R53,T53,V53,X53,'02'!H53,'02'!J53,'02'!L53,'02'!O53,'02'!Q53)-'01'!I53</f>
        <v>0</v>
      </c>
      <c r="AH53" s="32">
        <f>SUM(L53,N53,Q53,S53,U53,W53,Y53,'02'!I53,'02'!K53,'02'!M53,'02'!P53,'02'!R53)-'01'!J53</f>
        <v>0</v>
      </c>
    </row>
    <row r="54" spans="1:34" s="47" customFormat="1" ht="12">
      <c r="A54" s="38"/>
      <c r="B54" s="54"/>
      <c r="C54" s="54"/>
      <c r="D54" s="54"/>
      <c r="E54" s="125" t="s">
        <v>28</v>
      </c>
      <c r="F54" s="125"/>
      <c r="G54" s="40" t="s">
        <v>25</v>
      </c>
      <c r="H54" s="25">
        <v>2655</v>
      </c>
      <c r="I54" s="41">
        <v>964</v>
      </c>
      <c r="J54" s="41">
        <v>887</v>
      </c>
      <c r="K54" s="49">
        <v>0</v>
      </c>
      <c r="L54" s="49">
        <v>0</v>
      </c>
      <c r="M54" s="49">
        <v>109</v>
      </c>
      <c r="N54" s="49">
        <v>103</v>
      </c>
      <c r="O54" s="50"/>
      <c r="P54" s="51">
        <v>317</v>
      </c>
      <c r="Q54" s="51">
        <v>312</v>
      </c>
      <c r="R54" s="51">
        <v>154</v>
      </c>
      <c r="S54" s="51">
        <v>147</v>
      </c>
      <c r="T54" s="51">
        <v>102</v>
      </c>
      <c r="U54" s="51">
        <v>98</v>
      </c>
      <c r="V54" s="51">
        <v>144</v>
      </c>
      <c r="W54" s="51">
        <v>125</v>
      </c>
      <c r="X54" s="51">
        <v>91</v>
      </c>
      <c r="Y54" s="51">
        <v>74</v>
      </c>
      <c r="Z54" s="55"/>
      <c r="AA54" s="54"/>
      <c r="AB54" s="54"/>
      <c r="AC54" s="125" t="s">
        <v>28</v>
      </c>
      <c r="AD54" s="125"/>
      <c r="AE54" s="39" t="s">
        <v>25</v>
      </c>
      <c r="AF54" s="32">
        <f>SUM(I54,'02'!S54:T54)-H54</f>
        <v>0</v>
      </c>
      <c r="AG54" s="32">
        <f>SUM(K54,M54,P54,R54,T54,V54,X54,'02'!H54,'02'!J54,'02'!L54,'02'!O54,'02'!Q54)-'01'!I54</f>
        <v>0</v>
      </c>
      <c r="AH54" s="32">
        <f>SUM(L54,N54,Q54,S54,U54,W54,Y54,'02'!I54,'02'!K54,'02'!M54,'02'!P54,'02'!R54)-'01'!J54</f>
        <v>0</v>
      </c>
    </row>
    <row r="55" spans="1:34" s="47" customFormat="1" ht="15" customHeight="1">
      <c r="A55" s="24"/>
      <c r="B55" s="56"/>
      <c r="C55" s="117" t="s">
        <v>68</v>
      </c>
      <c r="D55" s="117"/>
      <c r="E55" s="117"/>
      <c r="F55" s="117"/>
      <c r="G55" s="118"/>
      <c r="H55" s="25">
        <v>248041</v>
      </c>
      <c r="I55" s="25">
        <v>201956</v>
      </c>
      <c r="J55" s="25">
        <v>52096</v>
      </c>
      <c r="K55" s="57">
        <v>107</v>
      </c>
      <c r="L55" s="57">
        <v>51</v>
      </c>
      <c r="M55" s="57">
        <v>880</v>
      </c>
      <c r="N55" s="57">
        <v>305</v>
      </c>
      <c r="O55" s="53"/>
      <c r="P55" s="58">
        <v>12461</v>
      </c>
      <c r="Q55" s="58">
        <v>4267</v>
      </c>
      <c r="R55" s="58">
        <v>15831</v>
      </c>
      <c r="S55" s="58">
        <v>6223</v>
      </c>
      <c r="T55" s="58">
        <v>15267</v>
      </c>
      <c r="U55" s="58">
        <v>5322</v>
      </c>
      <c r="V55" s="58">
        <v>34783</v>
      </c>
      <c r="W55" s="58">
        <v>10449</v>
      </c>
      <c r="X55" s="58">
        <v>32032</v>
      </c>
      <c r="Y55" s="58">
        <v>9613</v>
      </c>
      <c r="Z55" s="59"/>
      <c r="AA55" s="117" t="s">
        <v>68</v>
      </c>
      <c r="AB55" s="117"/>
      <c r="AC55" s="117"/>
      <c r="AD55" s="117"/>
      <c r="AE55" s="117"/>
      <c r="AF55" s="32">
        <f>SUM(I55,'02'!S55:T55)-H55</f>
        <v>0</v>
      </c>
      <c r="AG55" s="32">
        <f>SUM(K55,M55,P55,R55,T55,V55,X55,'02'!H55,'02'!J55,'02'!L55,'02'!O55,'02'!Q55)-'01'!I55</f>
        <v>0</v>
      </c>
      <c r="AH55" s="32">
        <f>SUM(L55,N55,Q55,S55,U55,W55,Y55,'02'!I55,'02'!K55,'02'!M55,'02'!P55,'02'!R55)-'01'!J55</f>
        <v>0</v>
      </c>
    </row>
    <row r="56" spans="1:34" s="47" customFormat="1" ht="12">
      <c r="A56" s="38"/>
      <c r="B56" s="54"/>
      <c r="C56" s="54"/>
      <c r="D56" s="120" t="s">
        <v>69</v>
      </c>
      <c r="E56" s="120"/>
      <c r="F56" s="106" t="s">
        <v>70</v>
      </c>
      <c r="G56" s="107"/>
      <c r="H56" s="25">
        <v>55867</v>
      </c>
      <c r="I56" s="41">
        <v>55525</v>
      </c>
      <c r="J56" s="41">
        <v>10343</v>
      </c>
      <c r="K56" s="49">
        <v>0</v>
      </c>
      <c r="L56" s="49">
        <v>0</v>
      </c>
      <c r="M56" s="49">
        <v>495</v>
      </c>
      <c r="N56" s="49">
        <v>136</v>
      </c>
      <c r="O56" s="50"/>
      <c r="P56" s="51">
        <v>8899</v>
      </c>
      <c r="Q56" s="51">
        <v>2910</v>
      </c>
      <c r="R56" s="51">
        <v>5589</v>
      </c>
      <c r="S56" s="51">
        <v>2103</v>
      </c>
      <c r="T56" s="51">
        <v>2401</v>
      </c>
      <c r="U56" s="51">
        <v>928</v>
      </c>
      <c r="V56" s="51">
        <v>2921</v>
      </c>
      <c r="W56" s="51">
        <v>1281</v>
      </c>
      <c r="X56" s="51">
        <v>2490</v>
      </c>
      <c r="Y56" s="51">
        <v>1248</v>
      </c>
      <c r="Z56" s="55"/>
      <c r="AA56" s="54"/>
      <c r="AB56" s="120" t="s">
        <v>69</v>
      </c>
      <c r="AC56" s="120"/>
      <c r="AD56" s="106" t="s">
        <v>70</v>
      </c>
      <c r="AE56" s="106"/>
      <c r="AF56" s="32">
        <f>SUM(I56,'02'!S56:T56)-H56</f>
        <v>0</v>
      </c>
      <c r="AG56" s="32">
        <f>SUM(K56,M56,P56,R56,T56,V56,X56,'02'!H56,'02'!J56,'02'!L56,'02'!O56,'02'!Q56)-'01'!I56</f>
        <v>0</v>
      </c>
      <c r="AH56" s="32">
        <f>SUM(L56,N56,Q56,S56,U56,W56,Y56,'02'!I56,'02'!K56,'02'!M56,'02'!P56,'02'!R56)-'01'!J56</f>
        <v>0</v>
      </c>
    </row>
    <row r="57" spans="1:34" s="47" customFormat="1" ht="12">
      <c r="A57" s="38"/>
      <c r="B57" s="54"/>
      <c r="C57" s="54"/>
      <c r="D57" s="120" t="s">
        <v>69</v>
      </c>
      <c r="E57" s="120"/>
      <c r="F57" s="106" t="s">
        <v>71</v>
      </c>
      <c r="G57" s="107"/>
      <c r="H57" s="25">
        <v>2973</v>
      </c>
      <c r="I57" s="41">
        <v>2496</v>
      </c>
      <c r="J57" s="41">
        <v>81</v>
      </c>
      <c r="K57" s="49">
        <v>0</v>
      </c>
      <c r="L57" s="49">
        <v>0</v>
      </c>
      <c r="M57" s="49">
        <v>0</v>
      </c>
      <c r="N57" s="49">
        <v>0</v>
      </c>
      <c r="O57" s="50"/>
      <c r="P57" s="51">
        <v>5</v>
      </c>
      <c r="Q57" s="51">
        <v>0</v>
      </c>
      <c r="R57" s="51">
        <v>238</v>
      </c>
      <c r="S57" s="51">
        <v>17</v>
      </c>
      <c r="T57" s="51">
        <v>488</v>
      </c>
      <c r="U57" s="51">
        <v>21</v>
      </c>
      <c r="V57" s="51">
        <v>749</v>
      </c>
      <c r="W57" s="51">
        <v>23</v>
      </c>
      <c r="X57" s="51">
        <v>464</v>
      </c>
      <c r="Y57" s="51">
        <v>11</v>
      </c>
      <c r="Z57" s="55"/>
      <c r="AA57" s="54"/>
      <c r="AB57" s="120" t="s">
        <v>69</v>
      </c>
      <c r="AC57" s="120"/>
      <c r="AD57" s="106" t="s">
        <v>71</v>
      </c>
      <c r="AE57" s="106"/>
      <c r="AF57" s="32">
        <f>SUM(I57,'02'!S57:T57)-H57</f>
        <v>0</v>
      </c>
      <c r="AG57" s="32">
        <f>SUM(K57,M57,P57,R57,T57,V57,X57,'02'!H57,'02'!J57,'02'!L57,'02'!O57,'02'!Q57)-'01'!I57</f>
        <v>0</v>
      </c>
      <c r="AH57" s="32">
        <f>SUM(L57,N57,Q57,S57,U57,W57,Y57,'02'!I57,'02'!K57,'02'!M57,'02'!P57,'02'!R57)-'01'!J57</f>
        <v>0</v>
      </c>
    </row>
    <row r="58" spans="1:34" s="60" customFormat="1" ht="12">
      <c r="A58" s="38"/>
      <c r="B58" s="54"/>
      <c r="C58" s="54"/>
      <c r="D58" s="120" t="s">
        <v>69</v>
      </c>
      <c r="E58" s="120"/>
      <c r="F58" s="106" t="s">
        <v>27</v>
      </c>
      <c r="G58" s="107"/>
      <c r="H58" s="25">
        <v>22234</v>
      </c>
      <c r="I58" s="41">
        <v>16643</v>
      </c>
      <c r="J58" s="41">
        <v>5017</v>
      </c>
      <c r="K58" s="49">
        <v>0</v>
      </c>
      <c r="L58" s="49">
        <v>0</v>
      </c>
      <c r="M58" s="49">
        <v>4</v>
      </c>
      <c r="N58" s="49">
        <v>4</v>
      </c>
      <c r="O58" s="50"/>
      <c r="P58" s="51">
        <v>243</v>
      </c>
      <c r="Q58" s="51">
        <v>190</v>
      </c>
      <c r="R58" s="51">
        <v>1095</v>
      </c>
      <c r="S58" s="51">
        <v>770</v>
      </c>
      <c r="T58" s="51">
        <v>1119</v>
      </c>
      <c r="U58" s="51">
        <v>543</v>
      </c>
      <c r="V58" s="51">
        <v>2811</v>
      </c>
      <c r="W58" s="51">
        <v>720</v>
      </c>
      <c r="X58" s="51">
        <v>2804</v>
      </c>
      <c r="Y58" s="51">
        <v>667</v>
      </c>
      <c r="Z58" s="55"/>
      <c r="AA58" s="54"/>
      <c r="AB58" s="120" t="s">
        <v>69</v>
      </c>
      <c r="AC58" s="120"/>
      <c r="AD58" s="106" t="s">
        <v>27</v>
      </c>
      <c r="AE58" s="106"/>
      <c r="AF58" s="32">
        <f>SUM(I58,'02'!S58:T58)-H58</f>
        <v>0</v>
      </c>
      <c r="AG58" s="32">
        <f>SUM(K58,M58,P58,R58,T58,V58,X58,'02'!H58,'02'!J58,'02'!L58,'02'!O58,'02'!Q58)-'01'!I58</f>
        <v>0</v>
      </c>
      <c r="AH58" s="32">
        <f>SUM(L58,N58,Q58,S58,U58,W58,Y58,'02'!I58,'02'!K58,'02'!M58,'02'!P58,'02'!R58)-'01'!J58</f>
        <v>0</v>
      </c>
    </row>
    <row r="59" spans="1:34" s="60" customFormat="1" ht="12">
      <c r="A59" s="38"/>
      <c r="B59" s="54"/>
      <c r="C59" s="54"/>
      <c r="D59" s="120" t="s">
        <v>26</v>
      </c>
      <c r="E59" s="120"/>
      <c r="F59" s="106" t="s">
        <v>75</v>
      </c>
      <c r="G59" s="107"/>
      <c r="H59" s="25">
        <v>356</v>
      </c>
      <c r="I59" s="41">
        <v>356</v>
      </c>
      <c r="J59" s="41">
        <v>164</v>
      </c>
      <c r="K59" s="49">
        <v>4</v>
      </c>
      <c r="L59" s="49">
        <v>2</v>
      </c>
      <c r="M59" s="49">
        <v>5</v>
      </c>
      <c r="N59" s="49">
        <v>4</v>
      </c>
      <c r="O59" s="50"/>
      <c r="P59" s="51">
        <v>58</v>
      </c>
      <c r="Q59" s="51">
        <v>29</v>
      </c>
      <c r="R59" s="51">
        <v>94</v>
      </c>
      <c r="S59" s="51">
        <v>50</v>
      </c>
      <c r="T59" s="51">
        <v>44</v>
      </c>
      <c r="U59" s="51">
        <v>19</v>
      </c>
      <c r="V59" s="51">
        <v>73</v>
      </c>
      <c r="W59" s="51">
        <v>32</v>
      </c>
      <c r="X59" s="51">
        <v>44</v>
      </c>
      <c r="Y59" s="51">
        <v>18</v>
      </c>
      <c r="Z59" s="55"/>
      <c r="AA59" s="54"/>
      <c r="AB59" s="120" t="s">
        <v>26</v>
      </c>
      <c r="AC59" s="120"/>
      <c r="AD59" s="106" t="s">
        <v>75</v>
      </c>
      <c r="AE59" s="106"/>
      <c r="AF59" s="32">
        <f>SUM(I59,'02'!S59:T59)-H59</f>
        <v>0</v>
      </c>
      <c r="AG59" s="32">
        <f>SUM(K59,M59,P59,R59,T59,V59,X59,'02'!H59,'02'!J59,'02'!L59,'02'!O59,'02'!Q59)-'01'!I59</f>
        <v>0</v>
      </c>
      <c r="AH59" s="32">
        <f>SUM(L59,N59,Q59,S59,U59,W59,Y59,'02'!I59,'02'!K59,'02'!M59,'02'!P59,'02'!R59)-'01'!J59</f>
        <v>0</v>
      </c>
    </row>
    <row r="60" spans="1:34" s="60" customFormat="1" ht="12" customHeight="1">
      <c r="A60" s="38"/>
      <c r="B60" s="54"/>
      <c r="C60" s="54"/>
      <c r="D60" s="120" t="s">
        <v>26</v>
      </c>
      <c r="E60" s="120"/>
      <c r="F60" s="128" t="s">
        <v>100</v>
      </c>
      <c r="G60" s="130"/>
      <c r="H60" s="25">
        <v>186</v>
      </c>
      <c r="I60" s="41">
        <v>186</v>
      </c>
      <c r="J60" s="41">
        <v>147</v>
      </c>
      <c r="K60" s="49">
        <v>32</v>
      </c>
      <c r="L60" s="49">
        <v>17</v>
      </c>
      <c r="M60" s="49">
        <v>59</v>
      </c>
      <c r="N60" s="49">
        <v>45</v>
      </c>
      <c r="O60" s="50"/>
      <c r="P60" s="51">
        <v>58</v>
      </c>
      <c r="Q60" s="51">
        <v>53</v>
      </c>
      <c r="R60" s="51">
        <v>13</v>
      </c>
      <c r="S60" s="51">
        <v>12</v>
      </c>
      <c r="T60" s="51">
        <v>13</v>
      </c>
      <c r="U60" s="51">
        <v>13</v>
      </c>
      <c r="V60" s="51">
        <v>9</v>
      </c>
      <c r="W60" s="51">
        <v>6</v>
      </c>
      <c r="X60" s="51">
        <v>1</v>
      </c>
      <c r="Y60" s="51">
        <v>1</v>
      </c>
      <c r="Z60" s="55"/>
      <c r="AA60" s="54"/>
      <c r="AB60" s="120" t="s">
        <v>26</v>
      </c>
      <c r="AC60" s="120"/>
      <c r="AD60" s="128" t="s">
        <v>100</v>
      </c>
      <c r="AE60" s="128"/>
      <c r="AF60" s="32">
        <f>SUM(I60,'02'!S60:T60)-H60</f>
        <v>0</v>
      </c>
      <c r="AG60" s="32">
        <f>SUM(K60,M60,P60,R60,T60,V60,X60,'02'!H60,'02'!J60,'02'!L60,'02'!O60,'02'!Q60)-'01'!I60</f>
        <v>0</v>
      </c>
      <c r="AH60" s="32">
        <f>SUM(L60,N60,Q60,S60,U60,W60,Y60,'02'!I60,'02'!K60,'02'!M60,'02'!P60,'02'!R60)-'01'!J60</f>
        <v>0</v>
      </c>
    </row>
    <row r="61" spans="1:34" s="60" customFormat="1" ht="12">
      <c r="A61" s="38"/>
      <c r="B61" s="54"/>
      <c r="C61" s="54"/>
      <c r="D61" s="120" t="s">
        <v>26</v>
      </c>
      <c r="E61" s="120"/>
      <c r="F61" s="106" t="s">
        <v>29</v>
      </c>
      <c r="G61" s="107"/>
      <c r="H61" s="25">
        <v>3291</v>
      </c>
      <c r="I61" s="41">
        <v>0</v>
      </c>
      <c r="J61" s="41">
        <v>0</v>
      </c>
      <c r="K61" s="49">
        <v>0</v>
      </c>
      <c r="L61" s="49">
        <v>0</v>
      </c>
      <c r="M61" s="49">
        <v>0</v>
      </c>
      <c r="N61" s="49">
        <v>0</v>
      </c>
      <c r="O61" s="50"/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5"/>
      <c r="AA61" s="54"/>
      <c r="AB61" s="120" t="s">
        <v>26</v>
      </c>
      <c r="AC61" s="120"/>
      <c r="AD61" s="106" t="s">
        <v>29</v>
      </c>
      <c r="AE61" s="106"/>
      <c r="AF61" s="32">
        <f>SUM(I61,'02'!S61:T61)-H61</f>
        <v>0</v>
      </c>
      <c r="AG61" s="32">
        <f>SUM(K61,M61,P61,R61,T61,V61,X61,'02'!H61,'02'!J61,'02'!L61,'02'!O61,'02'!Q61)-'01'!I61</f>
        <v>0</v>
      </c>
      <c r="AH61" s="32">
        <f>SUM(L61,N61,Q61,S61,U61,W61,Y61,'02'!I61,'02'!K61,'02'!M61,'02'!P61,'02'!R61)-'01'!J61</f>
        <v>0</v>
      </c>
    </row>
    <row r="62" spans="1:34" s="60" customFormat="1" ht="12" thickBot="1">
      <c r="A62" s="38"/>
      <c r="B62" s="61"/>
      <c r="C62" s="61"/>
      <c r="D62" s="126" t="s">
        <v>28</v>
      </c>
      <c r="E62" s="126"/>
      <c r="F62" s="127" t="s">
        <v>30</v>
      </c>
      <c r="G62" s="129"/>
      <c r="H62" s="62">
        <v>158501</v>
      </c>
      <c r="I62" s="63">
        <v>124334</v>
      </c>
      <c r="J62" s="63">
        <v>35638</v>
      </c>
      <c r="K62" s="64">
        <v>3</v>
      </c>
      <c r="L62" s="64">
        <v>1</v>
      </c>
      <c r="M62" s="64">
        <v>272</v>
      </c>
      <c r="N62" s="64">
        <v>96</v>
      </c>
      <c r="O62" s="50"/>
      <c r="P62" s="65">
        <v>3116</v>
      </c>
      <c r="Q62" s="65">
        <v>1053</v>
      </c>
      <c r="R62" s="65">
        <v>8711</v>
      </c>
      <c r="S62" s="65">
        <v>3235</v>
      </c>
      <c r="T62" s="65">
        <v>11083</v>
      </c>
      <c r="U62" s="65">
        <v>3741</v>
      </c>
      <c r="V62" s="65">
        <v>27847</v>
      </c>
      <c r="W62" s="65">
        <v>8258</v>
      </c>
      <c r="X62" s="65">
        <v>25851</v>
      </c>
      <c r="Y62" s="65">
        <v>7567</v>
      </c>
      <c r="Z62" s="66"/>
      <c r="AA62" s="61"/>
      <c r="AB62" s="126" t="s">
        <v>28</v>
      </c>
      <c r="AC62" s="126"/>
      <c r="AD62" s="127" t="s">
        <v>30</v>
      </c>
      <c r="AE62" s="127"/>
      <c r="AF62" s="32">
        <f>SUM(I62,'02'!S62:T62)-H62</f>
        <v>0</v>
      </c>
      <c r="AG62" s="32">
        <f>SUM(K62,M62,P62,R62,T62,V62,X62,'02'!H62,'02'!J62,'02'!L62,'02'!O62,'02'!Q62)-'01'!I62</f>
        <v>0</v>
      </c>
      <c r="AH62" s="32">
        <f>SUM(L62,N62,Q62,S62,U62,W62,Y62,'02'!I62,'02'!K62,'02'!M62,'02'!P62,'02'!R62)-'01'!J62</f>
        <v>0</v>
      </c>
    </row>
    <row r="63" spans="2:26" ht="12">
      <c r="B63" s="131" t="s">
        <v>86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5" spans="7:8" ht="12">
      <c r="G65" s="69" t="s">
        <v>87</v>
      </c>
      <c r="H65" s="69"/>
    </row>
    <row r="66" spans="7:25" ht="12">
      <c r="G66" s="69" t="s">
        <v>88</v>
      </c>
      <c r="H66" s="70">
        <f>SUM(H8,H21,H28,H32,H47,H55)-H7</f>
        <v>0</v>
      </c>
      <c r="I66" s="70">
        <f aca="true" t="shared" si="0" ref="I66:Y66">SUM(I8,I21,I28,I32,I47,I55)-I7</f>
        <v>0</v>
      </c>
      <c r="J66" s="70">
        <f t="shared" si="0"/>
        <v>0</v>
      </c>
      <c r="K66" s="70">
        <f t="shared" si="0"/>
        <v>0</v>
      </c>
      <c r="L66" s="70">
        <f t="shared" si="0"/>
        <v>0</v>
      </c>
      <c r="M66" s="70">
        <f t="shared" si="0"/>
        <v>0</v>
      </c>
      <c r="N66" s="70">
        <f t="shared" si="0"/>
        <v>0</v>
      </c>
      <c r="O66" s="70"/>
      <c r="P66" s="70">
        <f t="shared" si="0"/>
        <v>0</v>
      </c>
      <c r="Q66" s="70">
        <f t="shared" si="0"/>
        <v>0</v>
      </c>
      <c r="R66" s="70">
        <f t="shared" si="0"/>
        <v>0</v>
      </c>
      <c r="S66" s="70">
        <f t="shared" si="0"/>
        <v>0</v>
      </c>
      <c r="T66" s="70">
        <f t="shared" si="0"/>
        <v>0</v>
      </c>
      <c r="U66" s="70">
        <f t="shared" si="0"/>
        <v>0</v>
      </c>
      <c r="V66" s="70">
        <f t="shared" si="0"/>
        <v>0</v>
      </c>
      <c r="W66" s="70">
        <f t="shared" si="0"/>
        <v>0</v>
      </c>
      <c r="X66" s="70">
        <f t="shared" si="0"/>
        <v>0</v>
      </c>
      <c r="Y66" s="70">
        <f t="shared" si="0"/>
        <v>0</v>
      </c>
    </row>
    <row r="67" spans="7:25" ht="12">
      <c r="G67" s="69" t="s">
        <v>89</v>
      </c>
      <c r="H67" s="70">
        <f>SUM(H9,H14,H19,H20)-H8</f>
        <v>0</v>
      </c>
      <c r="I67" s="70">
        <f aca="true" t="shared" si="1" ref="I67:Y67">SUM(I9,I14,I19,I20)-I8</f>
        <v>0</v>
      </c>
      <c r="J67" s="70">
        <f t="shared" si="1"/>
        <v>0</v>
      </c>
      <c r="K67" s="70">
        <f t="shared" si="1"/>
        <v>0</v>
      </c>
      <c r="L67" s="70">
        <f t="shared" si="1"/>
        <v>0</v>
      </c>
      <c r="M67" s="70">
        <f t="shared" si="1"/>
        <v>0</v>
      </c>
      <c r="N67" s="70">
        <f t="shared" si="1"/>
        <v>0</v>
      </c>
      <c r="O67" s="70"/>
      <c r="P67" s="70">
        <f t="shared" si="1"/>
        <v>0</v>
      </c>
      <c r="Q67" s="70">
        <f t="shared" si="1"/>
        <v>0</v>
      </c>
      <c r="R67" s="70">
        <f t="shared" si="1"/>
        <v>0</v>
      </c>
      <c r="S67" s="70">
        <f t="shared" si="1"/>
        <v>0</v>
      </c>
      <c r="T67" s="70">
        <f t="shared" si="1"/>
        <v>0</v>
      </c>
      <c r="U67" s="70">
        <f t="shared" si="1"/>
        <v>0</v>
      </c>
      <c r="V67" s="70">
        <f t="shared" si="1"/>
        <v>0</v>
      </c>
      <c r="W67" s="70">
        <f t="shared" si="1"/>
        <v>0</v>
      </c>
      <c r="X67" s="70">
        <f t="shared" si="1"/>
        <v>0</v>
      </c>
      <c r="Y67" s="70">
        <f t="shared" si="1"/>
        <v>0</v>
      </c>
    </row>
    <row r="68" spans="7:25" ht="12">
      <c r="G68" s="69" t="s">
        <v>11</v>
      </c>
      <c r="H68" s="70">
        <f>SUM(H10:H13)-H9</f>
        <v>0</v>
      </c>
      <c r="I68" s="70">
        <f aca="true" t="shared" si="2" ref="I68:Y68">SUM(I10:I13)-I9</f>
        <v>0</v>
      </c>
      <c r="J68" s="70">
        <f t="shared" si="2"/>
        <v>0</v>
      </c>
      <c r="K68" s="70">
        <f t="shared" si="2"/>
        <v>0</v>
      </c>
      <c r="L68" s="70">
        <f t="shared" si="2"/>
        <v>0</v>
      </c>
      <c r="M68" s="70">
        <f t="shared" si="2"/>
        <v>0</v>
      </c>
      <c r="N68" s="70">
        <f t="shared" si="2"/>
        <v>0</v>
      </c>
      <c r="O68" s="70"/>
      <c r="P68" s="70">
        <f t="shared" si="2"/>
        <v>0</v>
      </c>
      <c r="Q68" s="70">
        <f t="shared" si="2"/>
        <v>0</v>
      </c>
      <c r="R68" s="70">
        <f t="shared" si="2"/>
        <v>0</v>
      </c>
      <c r="S68" s="70">
        <f t="shared" si="2"/>
        <v>0</v>
      </c>
      <c r="T68" s="70">
        <f t="shared" si="2"/>
        <v>0</v>
      </c>
      <c r="U68" s="70">
        <f t="shared" si="2"/>
        <v>0</v>
      </c>
      <c r="V68" s="70">
        <f t="shared" si="2"/>
        <v>0</v>
      </c>
      <c r="W68" s="70">
        <f t="shared" si="2"/>
        <v>0</v>
      </c>
      <c r="X68" s="70">
        <f t="shared" si="2"/>
        <v>0</v>
      </c>
      <c r="Y68" s="70">
        <f t="shared" si="2"/>
        <v>0</v>
      </c>
    </row>
    <row r="69" spans="7:25" ht="12">
      <c r="G69" s="69" t="s">
        <v>90</v>
      </c>
      <c r="H69" s="70">
        <f>SUM(H15:H18)-H14</f>
        <v>0</v>
      </c>
      <c r="I69" s="70">
        <f aca="true" t="shared" si="3" ref="I69:Y69">SUM(I15:I18)-I14</f>
        <v>0</v>
      </c>
      <c r="J69" s="70">
        <f t="shared" si="3"/>
        <v>0</v>
      </c>
      <c r="K69" s="70">
        <f t="shared" si="3"/>
        <v>0</v>
      </c>
      <c r="L69" s="70">
        <f t="shared" si="3"/>
        <v>0</v>
      </c>
      <c r="M69" s="70">
        <f t="shared" si="3"/>
        <v>0</v>
      </c>
      <c r="N69" s="70">
        <f t="shared" si="3"/>
        <v>0</v>
      </c>
      <c r="O69" s="70"/>
      <c r="P69" s="70">
        <f t="shared" si="3"/>
        <v>0</v>
      </c>
      <c r="Q69" s="70">
        <f t="shared" si="3"/>
        <v>0</v>
      </c>
      <c r="R69" s="70">
        <f t="shared" si="3"/>
        <v>0</v>
      </c>
      <c r="S69" s="70">
        <f t="shared" si="3"/>
        <v>0</v>
      </c>
      <c r="T69" s="70">
        <f t="shared" si="3"/>
        <v>0</v>
      </c>
      <c r="U69" s="70">
        <f t="shared" si="3"/>
        <v>0</v>
      </c>
      <c r="V69" s="70">
        <f t="shared" si="3"/>
        <v>0</v>
      </c>
      <c r="W69" s="70">
        <f t="shared" si="3"/>
        <v>0</v>
      </c>
      <c r="X69" s="70">
        <f t="shared" si="3"/>
        <v>0</v>
      </c>
      <c r="Y69" s="70">
        <f t="shared" si="3"/>
        <v>0</v>
      </c>
    </row>
    <row r="70" spans="7:25" ht="12">
      <c r="G70" s="69" t="s">
        <v>91</v>
      </c>
      <c r="H70" s="70">
        <f>SUM(H22:H24,H26:H27)-H21</f>
        <v>0</v>
      </c>
      <c r="I70" s="70">
        <f aca="true" t="shared" si="4" ref="I70:Y70">SUM(I22:I24,I26:I27)-I21</f>
        <v>0</v>
      </c>
      <c r="J70" s="70">
        <f t="shared" si="4"/>
        <v>0</v>
      </c>
      <c r="K70" s="70">
        <f t="shared" si="4"/>
        <v>0</v>
      </c>
      <c r="L70" s="70">
        <f t="shared" si="4"/>
        <v>0</v>
      </c>
      <c r="M70" s="70">
        <f t="shared" si="4"/>
        <v>0</v>
      </c>
      <c r="N70" s="70">
        <f t="shared" si="4"/>
        <v>0</v>
      </c>
      <c r="O70" s="70"/>
      <c r="P70" s="70">
        <f t="shared" si="4"/>
        <v>0</v>
      </c>
      <c r="Q70" s="70">
        <f t="shared" si="4"/>
        <v>0</v>
      </c>
      <c r="R70" s="70">
        <f t="shared" si="4"/>
        <v>0</v>
      </c>
      <c r="S70" s="70">
        <f t="shared" si="4"/>
        <v>0</v>
      </c>
      <c r="T70" s="70">
        <f t="shared" si="4"/>
        <v>0</v>
      </c>
      <c r="U70" s="70">
        <f t="shared" si="4"/>
        <v>0</v>
      </c>
      <c r="V70" s="70">
        <f t="shared" si="4"/>
        <v>0</v>
      </c>
      <c r="W70" s="70">
        <f t="shared" si="4"/>
        <v>0</v>
      </c>
      <c r="X70" s="70">
        <f t="shared" si="4"/>
        <v>0</v>
      </c>
      <c r="Y70" s="70">
        <f t="shared" si="4"/>
        <v>0</v>
      </c>
    </row>
    <row r="71" spans="7:25" ht="12">
      <c r="G71" s="69" t="s">
        <v>92</v>
      </c>
      <c r="H71" s="70">
        <f>SUM(H29:H31)-H28</f>
        <v>0</v>
      </c>
      <c r="I71" s="70">
        <f aca="true" t="shared" si="5" ref="I71:Y71">SUM(I29:I31)-I28</f>
        <v>0</v>
      </c>
      <c r="J71" s="70">
        <f t="shared" si="5"/>
        <v>0</v>
      </c>
      <c r="K71" s="70">
        <f t="shared" si="5"/>
        <v>0</v>
      </c>
      <c r="L71" s="70">
        <f t="shared" si="5"/>
        <v>0</v>
      </c>
      <c r="M71" s="70">
        <f t="shared" si="5"/>
        <v>0</v>
      </c>
      <c r="N71" s="70">
        <f t="shared" si="5"/>
        <v>0</v>
      </c>
      <c r="O71" s="70"/>
      <c r="P71" s="70">
        <f t="shared" si="5"/>
        <v>0</v>
      </c>
      <c r="Q71" s="70">
        <f t="shared" si="5"/>
        <v>0</v>
      </c>
      <c r="R71" s="70">
        <f t="shared" si="5"/>
        <v>0</v>
      </c>
      <c r="S71" s="70">
        <f t="shared" si="5"/>
        <v>0</v>
      </c>
      <c r="T71" s="70">
        <f t="shared" si="5"/>
        <v>0</v>
      </c>
      <c r="U71" s="70">
        <f t="shared" si="5"/>
        <v>0</v>
      </c>
      <c r="V71" s="70">
        <f t="shared" si="5"/>
        <v>0</v>
      </c>
      <c r="W71" s="70">
        <f t="shared" si="5"/>
        <v>0</v>
      </c>
      <c r="X71" s="70">
        <f t="shared" si="5"/>
        <v>0</v>
      </c>
      <c r="Y71" s="70">
        <f t="shared" si="5"/>
        <v>0</v>
      </c>
    </row>
    <row r="72" spans="7:25" ht="12">
      <c r="G72" s="69" t="s">
        <v>93</v>
      </c>
      <c r="H72" s="70">
        <f>SUM(H33:H34,H37,H43,H45:H46)-H32</f>
        <v>0</v>
      </c>
      <c r="I72" s="70">
        <f aca="true" t="shared" si="6" ref="I72:Y72">SUM(I33:I34,I37,I43,I45:I46)-I32</f>
        <v>0</v>
      </c>
      <c r="J72" s="70">
        <f t="shared" si="6"/>
        <v>0</v>
      </c>
      <c r="K72" s="70">
        <f t="shared" si="6"/>
        <v>0</v>
      </c>
      <c r="L72" s="70">
        <f t="shared" si="6"/>
        <v>0</v>
      </c>
      <c r="M72" s="70">
        <f t="shared" si="6"/>
        <v>0</v>
      </c>
      <c r="N72" s="70">
        <f t="shared" si="6"/>
        <v>0</v>
      </c>
      <c r="O72" s="70"/>
      <c r="P72" s="70">
        <f t="shared" si="6"/>
        <v>0</v>
      </c>
      <c r="Q72" s="70">
        <f t="shared" si="6"/>
        <v>0</v>
      </c>
      <c r="R72" s="70">
        <f t="shared" si="6"/>
        <v>0</v>
      </c>
      <c r="S72" s="70">
        <f t="shared" si="6"/>
        <v>0</v>
      </c>
      <c r="T72" s="70">
        <f t="shared" si="6"/>
        <v>0</v>
      </c>
      <c r="U72" s="70">
        <f t="shared" si="6"/>
        <v>0</v>
      </c>
      <c r="V72" s="70">
        <f t="shared" si="6"/>
        <v>0</v>
      </c>
      <c r="W72" s="70">
        <f t="shared" si="6"/>
        <v>0</v>
      </c>
      <c r="X72" s="70">
        <f t="shared" si="6"/>
        <v>0</v>
      </c>
      <c r="Y72" s="70">
        <f t="shared" si="6"/>
        <v>0</v>
      </c>
    </row>
    <row r="73" spans="7:25" ht="12">
      <c r="G73" s="69" t="s">
        <v>94</v>
      </c>
      <c r="H73" s="70">
        <f>SUM(H35:H36)-H34</f>
        <v>0</v>
      </c>
      <c r="I73" s="70">
        <f aca="true" t="shared" si="7" ref="I73:Y73">SUM(I35:I36)-I34</f>
        <v>0</v>
      </c>
      <c r="J73" s="70">
        <f t="shared" si="7"/>
        <v>0</v>
      </c>
      <c r="K73" s="70">
        <f t="shared" si="7"/>
        <v>0</v>
      </c>
      <c r="L73" s="70">
        <f t="shared" si="7"/>
        <v>0</v>
      </c>
      <c r="M73" s="70">
        <f t="shared" si="7"/>
        <v>0</v>
      </c>
      <c r="N73" s="70">
        <f t="shared" si="7"/>
        <v>0</v>
      </c>
      <c r="O73" s="70"/>
      <c r="P73" s="70">
        <f t="shared" si="7"/>
        <v>0</v>
      </c>
      <c r="Q73" s="70">
        <f t="shared" si="7"/>
        <v>0</v>
      </c>
      <c r="R73" s="70">
        <f t="shared" si="7"/>
        <v>0</v>
      </c>
      <c r="S73" s="70">
        <f t="shared" si="7"/>
        <v>0</v>
      </c>
      <c r="T73" s="70">
        <f t="shared" si="7"/>
        <v>0</v>
      </c>
      <c r="U73" s="70">
        <f t="shared" si="7"/>
        <v>0</v>
      </c>
      <c r="V73" s="70">
        <f t="shared" si="7"/>
        <v>0</v>
      </c>
      <c r="W73" s="70">
        <f t="shared" si="7"/>
        <v>0</v>
      </c>
      <c r="X73" s="70">
        <f t="shared" si="7"/>
        <v>0</v>
      </c>
      <c r="Y73" s="70">
        <f t="shared" si="7"/>
        <v>0</v>
      </c>
    </row>
    <row r="74" spans="7:25" ht="12">
      <c r="G74" s="69" t="s">
        <v>95</v>
      </c>
      <c r="H74" s="70">
        <f>SUM(H38:H42)-H37</f>
        <v>0</v>
      </c>
      <c r="I74" s="70">
        <f aca="true" t="shared" si="8" ref="I74:Y74">SUM(I38:I42)-I37</f>
        <v>0</v>
      </c>
      <c r="J74" s="70">
        <f t="shared" si="8"/>
        <v>0</v>
      </c>
      <c r="K74" s="70">
        <f t="shared" si="8"/>
        <v>0</v>
      </c>
      <c r="L74" s="70">
        <f t="shared" si="8"/>
        <v>0</v>
      </c>
      <c r="M74" s="70">
        <f t="shared" si="8"/>
        <v>0</v>
      </c>
      <c r="N74" s="70">
        <f t="shared" si="8"/>
        <v>0</v>
      </c>
      <c r="O74" s="70"/>
      <c r="P74" s="70">
        <f t="shared" si="8"/>
        <v>0</v>
      </c>
      <c r="Q74" s="70">
        <f t="shared" si="8"/>
        <v>0</v>
      </c>
      <c r="R74" s="70">
        <f t="shared" si="8"/>
        <v>0</v>
      </c>
      <c r="S74" s="70">
        <f t="shared" si="8"/>
        <v>0</v>
      </c>
      <c r="T74" s="70">
        <f t="shared" si="8"/>
        <v>0</v>
      </c>
      <c r="U74" s="70">
        <f t="shared" si="8"/>
        <v>0</v>
      </c>
      <c r="V74" s="70">
        <f t="shared" si="8"/>
        <v>0</v>
      </c>
      <c r="W74" s="70">
        <f t="shared" si="8"/>
        <v>0</v>
      </c>
      <c r="X74" s="70">
        <f t="shared" si="8"/>
        <v>0</v>
      </c>
      <c r="Y74" s="70">
        <f t="shared" si="8"/>
        <v>0</v>
      </c>
    </row>
    <row r="75" spans="7:25" ht="12">
      <c r="G75" s="69" t="s">
        <v>96</v>
      </c>
      <c r="H75" s="70">
        <f>SUM(H49:H51)-H48</f>
        <v>0</v>
      </c>
      <c r="I75" s="70">
        <f aca="true" t="shared" si="9" ref="I75:Y75">SUM(I49:I51)-I48</f>
        <v>0</v>
      </c>
      <c r="J75" s="70">
        <f t="shared" si="9"/>
        <v>0</v>
      </c>
      <c r="K75" s="70">
        <f t="shared" si="9"/>
        <v>0</v>
      </c>
      <c r="L75" s="70">
        <f t="shared" si="9"/>
        <v>0</v>
      </c>
      <c r="M75" s="70">
        <f t="shared" si="9"/>
        <v>0</v>
      </c>
      <c r="N75" s="70">
        <f t="shared" si="9"/>
        <v>0</v>
      </c>
      <c r="O75" s="70"/>
      <c r="P75" s="70">
        <f t="shared" si="9"/>
        <v>0</v>
      </c>
      <c r="Q75" s="70">
        <f t="shared" si="9"/>
        <v>0</v>
      </c>
      <c r="R75" s="70">
        <f t="shared" si="9"/>
        <v>0</v>
      </c>
      <c r="S75" s="70">
        <f t="shared" si="9"/>
        <v>0</v>
      </c>
      <c r="T75" s="70">
        <f t="shared" si="9"/>
        <v>0</v>
      </c>
      <c r="U75" s="70">
        <f t="shared" si="9"/>
        <v>0</v>
      </c>
      <c r="V75" s="70">
        <f t="shared" si="9"/>
        <v>0</v>
      </c>
      <c r="W75" s="70">
        <f t="shared" si="9"/>
        <v>0</v>
      </c>
      <c r="X75" s="70">
        <f t="shared" si="9"/>
        <v>0</v>
      </c>
      <c r="Y75" s="70">
        <f t="shared" si="9"/>
        <v>0</v>
      </c>
    </row>
    <row r="76" spans="8:25" ht="12"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spans="8:25" ht="12"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</sheetData>
  <sheetProtection/>
  <mergeCells count="139"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AC54:AD54"/>
    <mergeCell ref="AA55:AE55"/>
    <mergeCell ref="AB56:AC56"/>
    <mergeCell ref="AD56:AE56"/>
    <mergeCell ref="AB62:AC62"/>
    <mergeCell ref="AD62:AE62"/>
    <mergeCell ref="AB59:AC59"/>
    <mergeCell ref="AD59:AE59"/>
    <mergeCell ref="AB60:AC60"/>
    <mergeCell ref="AD60:AE60"/>
    <mergeCell ref="AB46:AE46"/>
    <mergeCell ref="AA47:AE47"/>
    <mergeCell ref="AB48:AE48"/>
    <mergeCell ref="AB52:AE52"/>
    <mergeCell ref="AC51:AE51"/>
    <mergeCell ref="AC53:AD53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AB14:AE14"/>
    <mergeCell ref="AC15:AE15"/>
    <mergeCell ref="AC16:AE16"/>
    <mergeCell ref="AC17:AE17"/>
    <mergeCell ref="AC18:AE18"/>
    <mergeCell ref="AB19:AE19"/>
    <mergeCell ref="AA8:AE8"/>
    <mergeCell ref="AB9:AE9"/>
    <mergeCell ref="AC10:AE10"/>
    <mergeCell ref="AC11:AE11"/>
    <mergeCell ref="AC12:AE12"/>
    <mergeCell ref="AC13:AE13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D46:G46"/>
    <mergeCell ref="D43:G43"/>
    <mergeCell ref="E44:F44"/>
    <mergeCell ref="D45:G45"/>
    <mergeCell ref="C47:G47"/>
    <mergeCell ref="D48:G48"/>
    <mergeCell ref="D37:G37"/>
    <mergeCell ref="E38:G38"/>
    <mergeCell ref="E39:G39"/>
    <mergeCell ref="E40:G40"/>
    <mergeCell ref="E41:G41"/>
    <mergeCell ref="E42:G42"/>
    <mergeCell ref="D31:G31"/>
    <mergeCell ref="D34:G34"/>
    <mergeCell ref="C32:G32"/>
    <mergeCell ref="D33:G33"/>
    <mergeCell ref="E36:G36"/>
    <mergeCell ref="E35:G35"/>
    <mergeCell ref="D23:G23"/>
    <mergeCell ref="D24:G24"/>
    <mergeCell ref="E25:F25"/>
    <mergeCell ref="D26:G26"/>
    <mergeCell ref="D27:G27"/>
    <mergeCell ref="D30:G30"/>
    <mergeCell ref="C28:G28"/>
    <mergeCell ref="D29:G29"/>
    <mergeCell ref="E18:G18"/>
    <mergeCell ref="E15:G15"/>
    <mergeCell ref="D20:G20"/>
    <mergeCell ref="D19:G19"/>
    <mergeCell ref="C21:G21"/>
    <mergeCell ref="D22:G22"/>
    <mergeCell ref="E11:G11"/>
    <mergeCell ref="E12:G12"/>
    <mergeCell ref="E13:G13"/>
    <mergeCell ref="D14:G14"/>
    <mergeCell ref="E16:G16"/>
    <mergeCell ref="E17:G17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H2:M2"/>
    <mergeCell ref="Q2:Y2"/>
    <mergeCell ref="V4:W4"/>
    <mergeCell ref="X4:Y4"/>
    <mergeCell ref="P4:Q4"/>
    <mergeCell ref="R4:S4"/>
    <mergeCell ref="T4:U4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7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3" sqref="D3"/>
    </sheetView>
  </sheetViews>
  <sheetFormatPr defaultColWidth="9.125" defaultRowHeight="12.75"/>
  <cols>
    <col min="1" max="6" width="2.625" style="2" customWidth="1"/>
    <col min="7" max="7" width="15.50390625" style="2" customWidth="1"/>
    <col min="8" max="10" width="12.125" style="72" customWidth="1"/>
    <col min="11" max="11" width="12.375" style="72" customWidth="1"/>
    <col min="12" max="12" width="12.00390625" style="72" customWidth="1"/>
    <col min="13" max="13" width="12.125" style="72" customWidth="1"/>
    <col min="14" max="14" width="3.625" style="72" customWidth="1"/>
    <col min="15" max="20" width="12.125" style="72" customWidth="1"/>
    <col min="21" max="25" width="2.625" style="68" customWidth="1"/>
    <col min="26" max="26" width="15.50390625" style="68" customWidth="1"/>
    <col min="27" max="28" width="9.125" style="72" customWidth="1"/>
    <col min="29" max="29" width="7.125" style="72" customWidth="1"/>
    <col min="30" max="30" width="6.125" style="72" customWidth="1"/>
    <col min="31" max="31" width="8.125" style="72" customWidth="1"/>
    <col min="32" max="16384" width="9.125" style="72" customWidth="1"/>
  </cols>
  <sheetData>
    <row r="1" spans="2:15" ht="12">
      <c r="B1" s="69" t="s">
        <v>104</v>
      </c>
      <c r="O1" s="94" t="s">
        <v>105</v>
      </c>
    </row>
    <row r="2" spans="2:26" s="4" customFormat="1" ht="14.25" customHeight="1">
      <c r="B2" s="5"/>
      <c r="C2" s="5"/>
      <c r="D2" s="5"/>
      <c r="E2" s="5"/>
      <c r="F2" s="5"/>
      <c r="G2" s="6"/>
      <c r="H2" s="95" t="s">
        <v>85</v>
      </c>
      <c r="I2" s="95"/>
      <c r="J2" s="95"/>
      <c r="K2" s="95"/>
      <c r="L2" s="95"/>
      <c r="M2" s="5"/>
      <c r="N2" s="73"/>
      <c r="O2" s="5"/>
      <c r="P2" s="95" t="s">
        <v>84</v>
      </c>
      <c r="Q2" s="95"/>
      <c r="R2" s="95"/>
      <c r="S2" s="95"/>
      <c r="T2" s="95"/>
      <c r="U2" s="5"/>
      <c r="V2" s="5"/>
      <c r="W2" s="5"/>
      <c r="X2" s="5"/>
      <c r="Y2" s="5"/>
      <c r="Z2" s="5"/>
    </row>
    <row r="3" spans="1:26" s="10" customFormat="1" ht="12" thickBot="1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9"/>
      <c r="U3" s="11"/>
      <c r="V3" s="11"/>
      <c r="W3" s="11"/>
      <c r="X3" s="11"/>
      <c r="Y3" s="11"/>
      <c r="Z3" s="11"/>
    </row>
    <row r="4" spans="1:26" s="10" customFormat="1" ht="12" customHeight="1">
      <c r="A4" s="3"/>
      <c r="B4" s="109" t="s">
        <v>79</v>
      </c>
      <c r="C4" s="109"/>
      <c r="D4" s="109"/>
      <c r="E4" s="109"/>
      <c r="F4" s="109"/>
      <c r="G4" s="110"/>
      <c r="H4" s="132" t="s">
        <v>32</v>
      </c>
      <c r="I4" s="133"/>
      <c r="J4" s="132" t="s">
        <v>33</v>
      </c>
      <c r="K4" s="133"/>
      <c r="L4" s="132" t="s">
        <v>34</v>
      </c>
      <c r="M4" s="134"/>
      <c r="N4" s="74"/>
      <c r="O4" s="134" t="s">
        <v>35</v>
      </c>
      <c r="P4" s="133"/>
      <c r="Q4" s="132" t="s">
        <v>36</v>
      </c>
      <c r="R4" s="133"/>
      <c r="S4" s="75"/>
      <c r="T4" s="75"/>
      <c r="U4" s="100" t="s">
        <v>80</v>
      </c>
      <c r="V4" s="101"/>
      <c r="W4" s="101"/>
      <c r="X4" s="101"/>
      <c r="Y4" s="101"/>
      <c r="Z4" s="101"/>
    </row>
    <row r="5" spans="1:26" s="10" customFormat="1" ht="12">
      <c r="A5" s="3"/>
      <c r="B5" s="111"/>
      <c r="C5" s="111"/>
      <c r="D5" s="111"/>
      <c r="E5" s="111"/>
      <c r="F5" s="111"/>
      <c r="G5" s="112"/>
      <c r="H5" s="76"/>
      <c r="I5" s="77" t="s">
        <v>0</v>
      </c>
      <c r="J5" s="76"/>
      <c r="K5" s="77" t="s">
        <v>0</v>
      </c>
      <c r="L5" s="76"/>
      <c r="M5" s="78" t="s">
        <v>0</v>
      </c>
      <c r="N5" s="74"/>
      <c r="O5" s="74"/>
      <c r="P5" s="77" t="s">
        <v>0</v>
      </c>
      <c r="Q5" s="76"/>
      <c r="R5" s="77" t="s">
        <v>0</v>
      </c>
      <c r="S5" s="79" t="s">
        <v>81</v>
      </c>
      <c r="T5" s="79" t="s">
        <v>82</v>
      </c>
      <c r="U5" s="102"/>
      <c r="V5" s="103"/>
      <c r="W5" s="103"/>
      <c r="X5" s="103"/>
      <c r="Y5" s="103"/>
      <c r="Z5" s="103"/>
    </row>
    <row r="6" spans="1:26" s="10" customFormat="1" ht="12">
      <c r="A6" s="3"/>
      <c r="B6" s="113"/>
      <c r="C6" s="113"/>
      <c r="D6" s="113"/>
      <c r="E6" s="113"/>
      <c r="F6" s="113"/>
      <c r="G6" s="114"/>
      <c r="H6" s="80"/>
      <c r="I6" s="81" t="s">
        <v>37</v>
      </c>
      <c r="J6" s="80"/>
      <c r="K6" s="81" t="s">
        <v>37</v>
      </c>
      <c r="L6" s="80"/>
      <c r="M6" s="82" t="s">
        <v>37</v>
      </c>
      <c r="N6" s="74"/>
      <c r="O6" s="83"/>
      <c r="P6" s="81" t="s">
        <v>37</v>
      </c>
      <c r="Q6" s="80"/>
      <c r="R6" s="81" t="s">
        <v>37</v>
      </c>
      <c r="S6" s="82"/>
      <c r="T6" s="82"/>
      <c r="U6" s="104"/>
      <c r="V6" s="105"/>
      <c r="W6" s="105"/>
      <c r="X6" s="105"/>
      <c r="Y6" s="105"/>
      <c r="Z6" s="105"/>
    </row>
    <row r="7" spans="2:31" s="24" customFormat="1" ht="15" customHeight="1">
      <c r="B7" s="115" t="s">
        <v>31</v>
      </c>
      <c r="C7" s="115"/>
      <c r="D7" s="115"/>
      <c r="E7" s="115"/>
      <c r="F7" s="115"/>
      <c r="G7" s="116"/>
      <c r="H7" s="84">
        <v>144831</v>
      </c>
      <c r="I7" s="84">
        <v>42029</v>
      </c>
      <c r="J7" s="84">
        <v>76638</v>
      </c>
      <c r="K7" s="84">
        <v>22929</v>
      </c>
      <c r="L7" s="84">
        <v>55167</v>
      </c>
      <c r="M7" s="28">
        <v>17788</v>
      </c>
      <c r="N7" s="29"/>
      <c r="O7" s="27">
        <v>84485</v>
      </c>
      <c r="P7" s="84">
        <v>33612</v>
      </c>
      <c r="Q7" s="84">
        <v>28666</v>
      </c>
      <c r="R7" s="84">
        <v>12</v>
      </c>
      <c r="S7" s="84">
        <v>290972</v>
      </c>
      <c r="T7" s="84">
        <v>9650</v>
      </c>
      <c r="U7" s="119" t="s">
        <v>31</v>
      </c>
      <c r="V7" s="117"/>
      <c r="W7" s="117"/>
      <c r="X7" s="117"/>
      <c r="Y7" s="117"/>
      <c r="Z7" s="117"/>
      <c r="AC7" s="85"/>
      <c r="AD7" s="86"/>
      <c r="AE7" s="85"/>
    </row>
    <row r="8" spans="2:31" s="24" customFormat="1" ht="15" customHeight="1">
      <c r="B8" s="31"/>
      <c r="C8" s="117" t="s">
        <v>38</v>
      </c>
      <c r="D8" s="117"/>
      <c r="E8" s="117"/>
      <c r="F8" s="117"/>
      <c r="G8" s="118"/>
      <c r="H8" s="34">
        <v>827</v>
      </c>
      <c r="I8" s="34">
        <v>275</v>
      </c>
      <c r="J8" s="34">
        <v>480</v>
      </c>
      <c r="K8" s="34">
        <v>154</v>
      </c>
      <c r="L8" s="34">
        <v>356</v>
      </c>
      <c r="M8" s="35">
        <v>132</v>
      </c>
      <c r="N8" s="53"/>
      <c r="O8" s="37">
        <v>670</v>
      </c>
      <c r="P8" s="37">
        <v>366</v>
      </c>
      <c r="Q8" s="37">
        <v>1</v>
      </c>
      <c r="R8" s="37">
        <v>0</v>
      </c>
      <c r="S8" s="37">
        <v>540</v>
      </c>
      <c r="T8" s="37">
        <v>77</v>
      </c>
      <c r="U8" s="30"/>
      <c r="V8" s="117" t="s">
        <v>38</v>
      </c>
      <c r="W8" s="117"/>
      <c r="X8" s="117"/>
      <c r="Y8" s="117"/>
      <c r="Z8" s="117"/>
      <c r="AC8" s="85"/>
      <c r="AD8" s="86"/>
      <c r="AE8" s="85"/>
    </row>
    <row r="9" spans="1:31" s="87" customFormat="1" ht="12">
      <c r="A9" s="38"/>
      <c r="B9" s="39"/>
      <c r="C9" s="39"/>
      <c r="D9" s="106" t="s">
        <v>39</v>
      </c>
      <c r="E9" s="106"/>
      <c r="F9" s="106"/>
      <c r="G9" s="107"/>
      <c r="H9" s="42">
        <v>152</v>
      </c>
      <c r="I9" s="42">
        <v>51</v>
      </c>
      <c r="J9" s="42">
        <v>106</v>
      </c>
      <c r="K9" s="42">
        <v>32</v>
      </c>
      <c r="L9" s="42">
        <v>81</v>
      </c>
      <c r="M9" s="43">
        <v>35</v>
      </c>
      <c r="N9" s="50"/>
      <c r="O9" s="45">
        <v>175</v>
      </c>
      <c r="P9" s="45">
        <v>107</v>
      </c>
      <c r="Q9" s="45">
        <v>1</v>
      </c>
      <c r="R9" s="37">
        <v>0</v>
      </c>
      <c r="S9" s="45">
        <v>1</v>
      </c>
      <c r="T9" s="45">
        <v>2</v>
      </c>
      <c r="U9" s="46"/>
      <c r="V9" s="39"/>
      <c r="W9" s="106" t="s">
        <v>39</v>
      </c>
      <c r="X9" s="106"/>
      <c r="Y9" s="106"/>
      <c r="Z9" s="106"/>
      <c r="AC9" s="88"/>
      <c r="AD9" s="89"/>
      <c r="AE9" s="88"/>
    </row>
    <row r="10" spans="1:31" s="87" customFormat="1" ht="12">
      <c r="A10" s="38"/>
      <c r="B10" s="39"/>
      <c r="C10" s="39"/>
      <c r="D10" s="39"/>
      <c r="E10" s="106" t="s">
        <v>11</v>
      </c>
      <c r="F10" s="106"/>
      <c r="G10" s="107"/>
      <c r="H10" s="48">
        <v>143</v>
      </c>
      <c r="I10" s="48">
        <v>48</v>
      </c>
      <c r="J10" s="48">
        <v>103</v>
      </c>
      <c r="K10" s="48">
        <v>31</v>
      </c>
      <c r="L10" s="48">
        <v>77</v>
      </c>
      <c r="M10" s="49">
        <v>32</v>
      </c>
      <c r="N10" s="50"/>
      <c r="O10" s="51">
        <v>170</v>
      </c>
      <c r="P10" s="51">
        <v>102</v>
      </c>
      <c r="Q10" s="51">
        <v>1</v>
      </c>
      <c r="R10" s="37">
        <v>0</v>
      </c>
      <c r="S10" s="37">
        <v>0</v>
      </c>
      <c r="T10" s="37">
        <v>0</v>
      </c>
      <c r="U10" s="46"/>
      <c r="V10" s="39"/>
      <c r="W10" s="39"/>
      <c r="X10" s="106" t="s">
        <v>11</v>
      </c>
      <c r="Y10" s="106"/>
      <c r="Z10" s="106"/>
      <c r="AC10" s="88"/>
      <c r="AD10" s="89"/>
      <c r="AE10" s="88"/>
    </row>
    <row r="11" spans="1:31" s="87" customFormat="1" ht="12">
      <c r="A11" s="38"/>
      <c r="B11" s="39"/>
      <c r="C11" s="39"/>
      <c r="D11" s="39"/>
      <c r="E11" s="106" t="s">
        <v>72</v>
      </c>
      <c r="F11" s="106"/>
      <c r="G11" s="107"/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9">
        <v>0</v>
      </c>
      <c r="N11" s="50"/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46"/>
      <c r="V11" s="39"/>
      <c r="W11" s="39"/>
      <c r="X11" s="106" t="s">
        <v>76</v>
      </c>
      <c r="Y11" s="106"/>
      <c r="Z11" s="106"/>
      <c r="AC11" s="88"/>
      <c r="AD11" s="89"/>
      <c r="AE11" s="88"/>
    </row>
    <row r="12" spans="1:31" s="87" customFormat="1" ht="12">
      <c r="A12" s="38"/>
      <c r="B12" s="39"/>
      <c r="C12" s="39"/>
      <c r="D12" s="39"/>
      <c r="E12" s="106" t="s">
        <v>12</v>
      </c>
      <c r="F12" s="106"/>
      <c r="G12" s="107"/>
      <c r="H12" s="48">
        <v>5</v>
      </c>
      <c r="I12" s="48">
        <v>1</v>
      </c>
      <c r="J12" s="48">
        <v>2</v>
      </c>
      <c r="K12" s="48">
        <v>1</v>
      </c>
      <c r="L12" s="48">
        <v>2</v>
      </c>
      <c r="M12" s="49">
        <v>1</v>
      </c>
      <c r="N12" s="50"/>
      <c r="O12" s="51">
        <v>0</v>
      </c>
      <c r="P12" s="51">
        <v>0</v>
      </c>
      <c r="Q12" s="51">
        <v>0</v>
      </c>
      <c r="R12" s="51">
        <v>0</v>
      </c>
      <c r="S12" s="51">
        <v>1</v>
      </c>
      <c r="T12" s="51">
        <v>2</v>
      </c>
      <c r="U12" s="46"/>
      <c r="V12" s="39"/>
      <c r="W12" s="39"/>
      <c r="X12" s="106" t="s">
        <v>12</v>
      </c>
      <c r="Y12" s="106"/>
      <c r="Z12" s="106"/>
      <c r="AC12" s="88"/>
      <c r="AD12" s="89"/>
      <c r="AE12" s="88"/>
    </row>
    <row r="13" spans="1:31" s="87" customFormat="1" ht="12">
      <c r="A13" s="38"/>
      <c r="B13" s="39"/>
      <c r="C13" s="39"/>
      <c r="D13" s="39"/>
      <c r="E13" s="106" t="s">
        <v>13</v>
      </c>
      <c r="F13" s="106"/>
      <c r="G13" s="107"/>
      <c r="H13" s="48">
        <v>4</v>
      </c>
      <c r="I13" s="48">
        <v>2</v>
      </c>
      <c r="J13" s="48">
        <v>1</v>
      </c>
      <c r="K13" s="48">
        <v>0</v>
      </c>
      <c r="L13" s="48">
        <v>2</v>
      </c>
      <c r="M13" s="49">
        <v>2</v>
      </c>
      <c r="N13" s="50"/>
      <c r="O13" s="51">
        <v>5</v>
      </c>
      <c r="P13" s="51">
        <v>5</v>
      </c>
      <c r="Q13" s="51">
        <v>0</v>
      </c>
      <c r="R13" s="51">
        <v>0</v>
      </c>
      <c r="S13" s="51">
        <v>0</v>
      </c>
      <c r="T13" s="51">
        <v>0</v>
      </c>
      <c r="U13" s="46"/>
      <c r="V13" s="39"/>
      <c r="W13" s="39"/>
      <c r="X13" s="106" t="s">
        <v>13</v>
      </c>
      <c r="Y13" s="106"/>
      <c r="Z13" s="106"/>
      <c r="AC13" s="88"/>
      <c r="AD13" s="89"/>
      <c r="AE13" s="88"/>
    </row>
    <row r="14" spans="1:31" s="87" customFormat="1" ht="15" customHeight="1">
      <c r="A14" s="38"/>
      <c r="B14" s="39"/>
      <c r="C14" s="39"/>
      <c r="D14" s="106" t="s">
        <v>40</v>
      </c>
      <c r="E14" s="106"/>
      <c r="F14" s="106"/>
      <c r="G14" s="107"/>
      <c r="H14" s="42">
        <v>457</v>
      </c>
      <c r="I14" s="42">
        <v>158</v>
      </c>
      <c r="J14" s="42">
        <v>250</v>
      </c>
      <c r="K14" s="42">
        <v>82</v>
      </c>
      <c r="L14" s="42">
        <v>156</v>
      </c>
      <c r="M14" s="43">
        <v>67</v>
      </c>
      <c r="N14" s="50"/>
      <c r="O14" s="45">
        <v>271</v>
      </c>
      <c r="P14" s="45">
        <v>169</v>
      </c>
      <c r="Q14" s="45">
        <v>0</v>
      </c>
      <c r="R14" s="51">
        <v>0</v>
      </c>
      <c r="S14" s="45">
        <v>293</v>
      </c>
      <c r="T14" s="45">
        <v>25</v>
      </c>
      <c r="U14" s="46"/>
      <c r="V14" s="39"/>
      <c r="W14" s="106" t="s">
        <v>40</v>
      </c>
      <c r="X14" s="106"/>
      <c r="Y14" s="106"/>
      <c r="Z14" s="106"/>
      <c r="AC14" s="88"/>
      <c r="AD14" s="89"/>
      <c r="AE14" s="88"/>
    </row>
    <row r="15" spans="1:31" s="87" customFormat="1" ht="12">
      <c r="A15" s="38"/>
      <c r="B15" s="39"/>
      <c r="C15" s="39"/>
      <c r="D15" s="39"/>
      <c r="E15" s="106" t="s">
        <v>14</v>
      </c>
      <c r="F15" s="106"/>
      <c r="G15" s="107"/>
      <c r="H15" s="48">
        <v>8</v>
      </c>
      <c r="I15" s="48">
        <v>3</v>
      </c>
      <c r="J15" s="48">
        <v>3</v>
      </c>
      <c r="K15" s="48">
        <v>0</v>
      </c>
      <c r="L15" s="48">
        <v>4</v>
      </c>
      <c r="M15" s="49">
        <v>1</v>
      </c>
      <c r="N15" s="50"/>
      <c r="O15" s="51">
        <v>9</v>
      </c>
      <c r="P15" s="51">
        <v>3</v>
      </c>
      <c r="Q15" s="51">
        <v>0</v>
      </c>
      <c r="R15" s="51">
        <v>0</v>
      </c>
      <c r="S15" s="51">
        <v>0</v>
      </c>
      <c r="T15" s="51">
        <v>0</v>
      </c>
      <c r="U15" s="46"/>
      <c r="V15" s="39"/>
      <c r="W15" s="39"/>
      <c r="X15" s="106" t="s">
        <v>14</v>
      </c>
      <c r="Y15" s="106"/>
      <c r="Z15" s="106"/>
      <c r="AC15" s="88"/>
      <c r="AD15" s="89"/>
      <c r="AE15" s="88"/>
    </row>
    <row r="16" spans="1:31" s="87" customFormat="1" ht="12">
      <c r="A16" s="38"/>
      <c r="B16" s="39"/>
      <c r="C16" s="39"/>
      <c r="D16" s="39"/>
      <c r="E16" s="106" t="s">
        <v>15</v>
      </c>
      <c r="F16" s="106"/>
      <c r="G16" s="107"/>
      <c r="H16" s="48">
        <v>167</v>
      </c>
      <c r="I16" s="48">
        <v>66</v>
      </c>
      <c r="J16" s="48">
        <v>109</v>
      </c>
      <c r="K16" s="48">
        <v>45</v>
      </c>
      <c r="L16" s="48">
        <v>72</v>
      </c>
      <c r="M16" s="49">
        <v>35</v>
      </c>
      <c r="N16" s="50"/>
      <c r="O16" s="51">
        <v>126</v>
      </c>
      <c r="P16" s="51">
        <v>88</v>
      </c>
      <c r="Q16" s="51">
        <v>0</v>
      </c>
      <c r="R16" s="51">
        <v>0</v>
      </c>
      <c r="S16" s="51">
        <v>0</v>
      </c>
      <c r="T16" s="51">
        <v>0</v>
      </c>
      <c r="U16" s="46"/>
      <c r="V16" s="39"/>
      <c r="W16" s="39"/>
      <c r="X16" s="106" t="s">
        <v>15</v>
      </c>
      <c r="Y16" s="106"/>
      <c r="Z16" s="106"/>
      <c r="AC16" s="88"/>
      <c r="AD16" s="89"/>
      <c r="AE16" s="88"/>
    </row>
    <row r="17" spans="1:31" s="87" customFormat="1" ht="12">
      <c r="A17" s="38"/>
      <c r="B17" s="39"/>
      <c r="C17" s="39"/>
      <c r="D17" s="39"/>
      <c r="E17" s="106" t="s">
        <v>16</v>
      </c>
      <c r="F17" s="106"/>
      <c r="G17" s="107"/>
      <c r="H17" s="48">
        <v>1</v>
      </c>
      <c r="I17" s="48">
        <v>1</v>
      </c>
      <c r="J17" s="48">
        <v>1</v>
      </c>
      <c r="K17" s="48">
        <v>1</v>
      </c>
      <c r="L17" s="48">
        <v>0</v>
      </c>
      <c r="M17" s="49">
        <v>0</v>
      </c>
      <c r="N17" s="50"/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46"/>
      <c r="V17" s="39"/>
      <c r="W17" s="39"/>
      <c r="X17" s="106" t="s">
        <v>16</v>
      </c>
      <c r="Y17" s="106"/>
      <c r="Z17" s="106"/>
      <c r="AC17" s="88"/>
      <c r="AD17" s="89"/>
      <c r="AE17" s="88"/>
    </row>
    <row r="18" spans="1:31" s="87" customFormat="1" ht="12">
      <c r="A18" s="38"/>
      <c r="B18" s="39"/>
      <c r="C18" s="39"/>
      <c r="D18" s="39"/>
      <c r="E18" s="106" t="s">
        <v>17</v>
      </c>
      <c r="F18" s="106"/>
      <c r="G18" s="107"/>
      <c r="H18" s="48">
        <v>281</v>
      </c>
      <c r="I18" s="48">
        <v>88</v>
      </c>
      <c r="J18" s="48">
        <v>137</v>
      </c>
      <c r="K18" s="48">
        <v>36</v>
      </c>
      <c r="L18" s="48">
        <v>80</v>
      </c>
      <c r="M18" s="49">
        <v>31</v>
      </c>
      <c r="N18" s="50"/>
      <c r="O18" s="51">
        <v>136</v>
      </c>
      <c r="P18" s="51">
        <v>78</v>
      </c>
      <c r="Q18" s="51">
        <v>0</v>
      </c>
      <c r="R18" s="51">
        <v>0</v>
      </c>
      <c r="S18" s="51">
        <v>293</v>
      </c>
      <c r="T18" s="51">
        <v>25</v>
      </c>
      <c r="U18" s="46"/>
      <c r="V18" s="39"/>
      <c r="W18" s="39"/>
      <c r="X18" s="106" t="s">
        <v>17</v>
      </c>
      <c r="Y18" s="106"/>
      <c r="Z18" s="106"/>
      <c r="AC18" s="88"/>
      <c r="AD18" s="89"/>
      <c r="AE18" s="88"/>
    </row>
    <row r="19" spans="1:31" s="87" customFormat="1" ht="12">
      <c r="A19" s="38"/>
      <c r="B19" s="39"/>
      <c r="C19" s="39"/>
      <c r="D19" s="106" t="s">
        <v>41</v>
      </c>
      <c r="E19" s="106"/>
      <c r="F19" s="106"/>
      <c r="G19" s="107"/>
      <c r="H19" s="48">
        <v>203</v>
      </c>
      <c r="I19" s="48">
        <v>51</v>
      </c>
      <c r="J19" s="48">
        <v>119</v>
      </c>
      <c r="K19" s="48">
        <v>35</v>
      </c>
      <c r="L19" s="48">
        <v>116</v>
      </c>
      <c r="M19" s="49">
        <v>27</v>
      </c>
      <c r="N19" s="50"/>
      <c r="O19" s="51">
        <v>218</v>
      </c>
      <c r="P19" s="51">
        <v>84</v>
      </c>
      <c r="Q19" s="51">
        <v>0</v>
      </c>
      <c r="R19" s="51">
        <v>0</v>
      </c>
      <c r="S19" s="51">
        <v>246</v>
      </c>
      <c r="T19" s="51">
        <v>50</v>
      </c>
      <c r="U19" s="46"/>
      <c r="V19" s="39"/>
      <c r="W19" s="106" t="s">
        <v>41</v>
      </c>
      <c r="X19" s="106"/>
      <c r="Y19" s="106"/>
      <c r="Z19" s="106"/>
      <c r="AC19" s="88"/>
      <c r="AD19" s="89"/>
      <c r="AE19" s="88"/>
    </row>
    <row r="20" spans="1:31" s="87" customFormat="1" ht="12">
      <c r="A20" s="38"/>
      <c r="B20" s="39"/>
      <c r="C20" s="39"/>
      <c r="D20" s="106" t="s">
        <v>42</v>
      </c>
      <c r="E20" s="106"/>
      <c r="F20" s="106"/>
      <c r="G20" s="107"/>
      <c r="H20" s="48">
        <v>15</v>
      </c>
      <c r="I20" s="48">
        <v>15</v>
      </c>
      <c r="J20" s="48">
        <v>5</v>
      </c>
      <c r="K20" s="48">
        <v>5</v>
      </c>
      <c r="L20" s="48">
        <v>3</v>
      </c>
      <c r="M20" s="49">
        <v>3</v>
      </c>
      <c r="N20" s="50"/>
      <c r="O20" s="51">
        <v>6</v>
      </c>
      <c r="P20" s="51">
        <v>6</v>
      </c>
      <c r="Q20" s="51">
        <v>0</v>
      </c>
      <c r="R20" s="51">
        <v>0</v>
      </c>
      <c r="S20" s="51">
        <v>0</v>
      </c>
      <c r="T20" s="51">
        <v>0</v>
      </c>
      <c r="U20" s="46"/>
      <c r="V20" s="39"/>
      <c r="W20" s="106" t="s">
        <v>42</v>
      </c>
      <c r="X20" s="106"/>
      <c r="Y20" s="106"/>
      <c r="Z20" s="106"/>
      <c r="AC20" s="88"/>
      <c r="AD20" s="89"/>
      <c r="AE20" s="88"/>
    </row>
    <row r="21" spans="2:31" s="24" customFormat="1" ht="15" customHeight="1">
      <c r="B21" s="31"/>
      <c r="C21" s="117" t="s">
        <v>43</v>
      </c>
      <c r="D21" s="117"/>
      <c r="E21" s="117"/>
      <c r="F21" s="117"/>
      <c r="G21" s="118"/>
      <c r="H21" s="34">
        <v>6438</v>
      </c>
      <c r="I21" s="34">
        <v>1666</v>
      </c>
      <c r="J21" s="34">
        <v>2773</v>
      </c>
      <c r="K21" s="34">
        <v>672</v>
      </c>
      <c r="L21" s="34">
        <v>1743</v>
      </c>
      <c r="M21" s="35">
        <v>441</v>
      </c>
      <c r="N21" s="53"/>
      <c r="O21" s="37">
        <v>2119</v>
      </c>
      <c r="P21" s="37">
        <v>750</v>
      </c>
      <c r="Q21" s="37">
        <v>0</v>
      </c>
      <c r="R21" s="51">
        <v>0</v>
      </c>
      <c r="S21" s="37">
        <v>165</v>
      </c>
      <c r="T21" s="37">
        <v>6</v>
      </c>
      <c r="U21" s="30"/>
      <c r="V21" s="117" t="s">
        <v>43</v>
      </c>
      <c r="W21" s="117"/>
      <c r="X21" s="117"/>
      <c r="Y21" s="117"/>
      <c r="Z21" s="117"/>
      <c r="AC21" s="85"/>
      <c r="AD21" s="86"/>
      <c r="AE21" s="85"/>
    </row>
    <row r="22" spans="1:31" s="87" customFormat="1" ht="12">
      <c r="A22" s="38"/>
      <c r="B22" s="39"/>
      <c r="C22" s="39"/>
      <c r="D22" s="106" t="s">
        <v>18</v>
      </c>
      <c r="E22" s="106"/>
      <c r="F22" s="106"/>
      <c r="G22" s="107"/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9">
        <v>0</v>
      </c>
      <c r="N22" s="50"/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6</v>
      </c>
      <c r="U22" s="46"/>
      <c r="V22" s="39"/>
      <c r="W22" s="106" t="s">
        <v>18</v>
      </c>
      <c r="X22" s="106"/>
      <c r="Y22" s="106"/>
      <c r="Z22" s="106"/>
      <c r="AC22" s="88"/>
      <c r="AD22" s="89"/>
      <c r="AE22" s="88"/>
    </row>
    <row r="23" spans="1:31" s="87" customFormat="1" ht="12">
      <c r="A23" s="38"/>
      <c r="B23" s="39"/>
      <c r="C23" s="39"/>
      <c r="D23" s="106" t="s">
        <v>44</v>
      </c>
      <c r="E23" s="106"/>
      <c r="F23" s="106"/>
      <c r="G23" s="107"/>
      <c r="H23" s="48">
        <v>3066</v>
      </c>
      <c r="I23" s="48">
        <v>784</v>
      </c>
      <c r="J23" s="48">
        <v>1354</v>
      </c>
      <c r="K23" s="48">
        <v>312</v>
      </c>
      <c r="L23" s="48">
        <v>837</v>
      </c>
      <c r="M23" s="49">
        <v>197</v>
      </c>
      <c r="N23" s="50"/>
      <c r="O23" s="51">
        <v>945</v>
      </c>
      <c r="P23" s="51">
        <v>325</v>
      </c>
      <c r="Q23" s="51">
        <v>0</v>
      </c>
      <c r="R23" s="51">
        <v>0</v>
      </c>
      <c r="S23" s="51">
        <v>0</v>
      </c>
      <c r="T23" s="51">
        <v>0</v>
      </c>
      <c r="U23" s="46"/>
      <c r="V23" s="39"/>
      <c r="W23" s="106" t="s">
        <v>44</v>
      </c>
      <c r="X23" s="106"/>
      <c r="Y23" s="106"/>
      <c r="Z23" s="106"/>
      <c r="AC23" s="88"/>
      <c r="AD23" s="89"/>
      <c r="AE23" s="88"/>
    </row>
    <row r="24" spans="1:31" s="87" customFormat="1" ht="12">
      <c r="A24" s="38"/>
      <c r="B24" s="39"/>
      <c r="C24" s="39"/>
      <c r="D24" s="106" t="s">
        <v>45</v>
      </c>
      <c r="E24" s="106"/>
      <c r="F24" s="106"/>
      <c r="G24" s="107"/>
      <c r="H24" s="48">
        <v>2747</v>
      </c>
      <c r="I24" s="48">
        <v>748</v>
      </c>
      <c r="J24" s="48">
        <v>1161</v>
      </c>
      <c r="K24" s="48">
        <v>296</v>
      </c>
      <c r="L24" s="48">
        <v>748</v>
      </c>
      <c r="M24" s="49">
        <v>199</v>
      </c>
      <c r="N24" s="50"/>
      <c r="O24" s="51">
        <v>981</v>
      </c>
      <c r="P24" s="51">
        <v>366</v>
      </c>
      <c r="Q24" s="51">
        <v>0</v>
      </c>
      <c r="R24" s="51">
        <v>0</v>
      </c>
      <c r="S24" s="51">
        <v>0</v>
      </c>
      <c r="T24" s="51">
        <v>0</v>
      </c>
      <c r="U24" s="46"/>
      <c r="V24" s="39"/>
      <c r="W24" s="106" t="s">
        <v>45</v>
      </c>
      <c r="X24" s="106"/>
      <c r="Y24" s="106"/>
      <c r="Z24" s="106"/>
      <c r="AC24" s="88"/>
      <c r="AD24" s="89"/>
      <c r="AE24" s="88"/>
    </row>
    <row r="25" spans="1:31" s="87" customFormat="1" ht="12">
      <c r="A25" s="38"/>
      <c r="B25" s="39"/>
      <c r="C25" s="39"/>
      <c r="D25" s="39"/>
      <c r="E25" s="120" t="s">
        <v>46</v>
      </c>
      <c r="F25" s="120"/>
      <c r="G25" s="40" t="s">
        <v>19</v>
      </c>
      <c r="H25" s="48">
        <v>14</v>
      </c>
      <c r="I25" s="48">
        <v>6</v>
      </c>
      <c r="J25" s="48">
        <v>15</v>
      </c>
      <c r="K25" s="48">
        <v>4</v>
      </c>
      <c r="L25" s="48">
        <v>13</v>
      </c>
      <c r="M25" s="49">
        <v>4</v>
      </c>
      <c r="N25" s="50"/>
      <c r="O25" s="51">
        <v>29</v>
      </c>
      <c r="P25" s="51">
        <v>12</v>
      </c>
      <c r="Q25" s="51">
        <v>0</v>
      </c>
      <c r="R25" s="51">
        <v>0</v>
      </c>
      <c r="S25" s="51">
        <v>0</v>
      </c>
      <c r="T25" s="51">
        <v>0</v>
      </c>
      <c r="U25" s="46"/>
      <c r="V25" s="39"/>
      <c r="W25" s="39"/>
      <c r="X25" s="120" t="s">
        <v>46</v>
      </c>
      <c r="Y25" s="120"/>
      <c r="Z25" s="39" t="s">
        <v>19</v>
      </c>
      <c r="AC25" s="88"/>
      <c r="AD25" s="89"/>
      <c r="AE25" s="88"/>
    </row>
    <row r="26" spans="1:31" s="87" customFormat="1" ht="12">
      <c r="A26" s="38"/>
      <c r="B26" s="39"/>
      <c r="C26" s="39"/>
      <c r="D26" s="106" t="s">
        <v>47</v>
      </c>
      <c r="E26" s="106"/>
      <c r="F26" s="106"/>
      <c r="G26" s="107"/>
      <c r="H26" s="48">
        <v>311</v>
      </c>
      <c r="I26" s="48">
        <v>90</v>
      </c>
      <c r="J26" s="48">
        <v>135</v>
      </c>
      <c r="K26" s="48">
        <v>40</v>
      </c>
      <c r="L26" s="48">
        <v>81</v>
      </c>
      <c r="M26" s="49">
        <v>25</v>
      </c>
      <c r="N26" s="50"/>
      <c r="O26" s="51">
        <v>104</v>
      </c>
      <c r="P26" s="51">
        <v>28</v>
      </c>
      <c r="Q26" s="51">
        <v>0</v>
      </c>
      <c r="R26" s="51">
        <v>0</v>
      </c>
      <c r="S26" s="51">
        <v>56</v>
      </c>
      <c r="T26" s="51">
        <v>0</v>
      </c>
      <c r="U26" s="46"/>
      <c r="V26" s="39"/>
      <c r="W26" s="106" t="s">
        <v>47</v>
      </c>
      <c r="X26" s="106"/>
      <c r="Y26" s="106"/>
      <c r="Z26" s="106"/>
      <c r="AC26" s="88"/>
      <c r="AD26" s="89"/>
      <c r="AE26" s="88"/>
    </row>
    <row r="27" spans="1:31" s="87" customFormat="1" ht="12">
      <c r="A27" s="38"/>
      <c r="B27" s="39"/>
      <c r="C27" s="39"/>
      <c r="D27" s="106" t="s">
        <v>48</v>
      </c>
      <c r="E27" s="106"/>
      <c r="F27" s="106"/>
      <c r="G27" s="107"/>
      <c r="H27" s="48">
        <v>314</v>
      </c>
      <c r="I27" s="48">
        <v>44</v>
      </c>
      <c r="J27" s="48">
        <v>123</v>
      </c>
      <c r="K27" s="48">
        <v>24</v>
      </c>
      <c r="L27" s="48">
        <v>77</v>
      </c>
      <c r="M27" s="49">
        <v>20</v>
      </c>
      <c r="N27" s="50"/>
      <c r="O27" s="51">
        <v>89</v>
      </c>
      <c r="P27" s="51">
        <v>31</v>
      </c>
      <c r="Q27" s="51">
        <v>0</v>
      </c>
      <c r="R27" s="51">
        <v>0</v>
      </c>
      <c r="S27" s="51">
        <v>109</v>
      </c>
      <c r="T27" s="51">
        <v>0</v>
      </c>
      <c r="U27" s="46"/>
      <c r="V27" s="39"/>
      <c r="W27" s="106" t="s">
        <v>48</v>
      </c>
      <c r="X27" s="106"/>
      <c r="Y27" s="106"/>
      <c r="Z27" s="106"/>
      <c r="AC27" s="88"/>
      <c r="AD27" s="89"/>
      <c r="AE27" s="88"/>
    </row>
    <row r="28" spans="2:31" s="24" customFormat="1" ht="15" customHeight="1">
      <c r="B28" s="31"/>
      <c r="C28" s="117" t="s">
        <v>49</v>
      </c>
      <c r="D28" s="117"/>
      <c r="E28" s="117"/>
      <c r="F28" s="117"/>
      <c r="G28" s="118"/>
      <c r="H28" s="34">
        <v>107158</v>
      </c>
      <c r="I28" s="34">
        <v>32059</v>
      </c>
      <c r="J28" s="34">
        <v>58052</v>
      </c>
      <c r="K28" s="34">
        <v>17802</v>
      </c>
      <c r="L28" s="34">
        <v>42198</v>
      </c>
      <c r="M28" s="35">
        <v>14046</v>
      </c>
      <c r="N28" s="53"/>
      <c r="O28" s="37">
        <v>63960</v>
      </c>
      <c r="P28" s="37">
        <v>25317</v>
      </c>
      <c r="Q28" s="37">
        <v>0</v>
      </c>
      <c r="R28" s="51">
        <v>0</v>
      </c>
      <c r="S28" s="37">
        <v>229253</v>
      </c>
      <c r="T28" s="51">
        <v>0</v>
      </c>
      <c r="U28" s="30"/>
      <c r="V28" s="117" t="s">
        <v>49</v>
      </c>
      <c r="W28" s="117"/>
      <c r="X28" s="117"/>
      <c r="Y28" s="117"/>
      <c r="Z28" s="117"/>
      <c r="AC28" s="85"/>
      <c r="AD28" s="86"/>
      <c r="AE28" s="85"/>
    </row>
    <row r="29" spans="1:31" s="87" customFormat="1" ht="12">
      <c r="A29" s="38"/>
      <c r="B29" s="39"/>
      <c r="C29" s="39"/>
      <c r="D29" s="106" t="s">
        <v>50</v>
      </c>
      <c r="E29" s="106"/>
      <c r="F29" s="106"/>
      <c r="G29" s="107"/>
      <c r="H29" s="48">
        <v>20027</v>
      </c>
      <c r="I29" s="48">
        <v>3980</v>
      </c>
      <c r="J29" s="48">
        <v>13038</v>
      </c>
      <c r="K29" s="48">
        <v>2808</v>
      </c>
      <c r="L29" s="48">
        <v>9521</v>
      </c>
      <c r="M29" s="49">
        <v>2229</v>
      </c>
      <c r="N29" s="50"/>
      <c r="O29" s="51">
        <v>17155</v>
      </c>
      <c r="P29" s="51">
        <v>5957</v>
      </c>
      <c r="Q29" s="51">
        <v>0</v>
      </c>
      <c r="R29" s="51">
        <v>0</v>
      </c>
      <c r="S29" s="51">
        <v>28312</v>
      </c>
      <c r="T29" s="51">
        <v>0</v>
      </c>
      <c r="U29" s="46"/>
      <c r="V29" s="39"/>
      <c r="W29" s="106" t="s">
        <v>50</v>
      </c>
      <c r="X29" s="106"/>
      <c r="Y29" s="106"/>
      <c r="Z29" s="106"/>
      <c r="AC29" s="88"/>
      <c r="AD29" s="89"/>
      <c r="AE29" s="88"/>
    </row>
    <row r="30" spans="1:31" s="87" customFormat="1" ht="12">
      <c r="A30" s="38"/>
      <c r="B30" s="39"/>
      <c r="C30" s="39"/>
      <c r="D30" s="106" t="s">
        <v>51</v>
      </c>
      <c r="E30" s="106"/>
      <c r="F30" s="106"/>
      <c r="G30" s="107"/>
      <c r="H30" s="48">
        <v>29687</v>
      </c>
      <c r="I30" s="48">
        <v>11741</v>
      </c>
      <c r="J30" s="48">
        <v>15452</v>
      </c>
      <c r="K30" s="48">
        <v>5974</v>
      </c>
      <c r="L30" s="48">
        <v>11434</v>
      </c>
      <c r="M30" s="49">
        <v>4468</v>
      </c>
      <c r="N30" s="50"/>
      <c r="O30" s="51">
        <v>13836</v>
      </c>
      <c r="P30" s="51">
        <v>4875</v>
      </c>
      <c r="Q30" s="51">
        <v>0</v>
      </c>
      <c r="R30" s="51">
        <v>0</v>
      </c>
      <c r="S30" s="51">
        <v>6921</v>
      </c>
      <c r="T30" s="51">
        <v>0</v>
      </c>
      <c r="U30" s="46"/>
      <c r="V30" s="39"/>
      <c r="W30" s="106" t="s">
        <v>51</v>
      </c>
      <c r="X30" s="106"/>
      <c r="Y30" s="106"/>
      <c r="Z30" s="106"/>
      <c r="AC30" s="88"/>
      <c r="AD30" s="89"/>
      <c r="AE30" s="88"/>
    </row>
    <row r="31" spans="1:31" s="87" customFormat="1" ht="12">
      <c r="A31" s="38"/>
      <c r="B31" s="39"/>
      <c r="C31" s="39"/>
      <c r="D31" s="106" t="s">
        <v>52</v>
      </c>
      <c r="E31" s="106"/>
      <c r="F31" s="106"/>
      <c r="G31" s="107"/>
      <c r="H31" s="48">
        <v>57444</v>
      </c>
      <c r="I31" s="48">
        <v>16338</v>
      </c>
      <c r="J31" s="48">
        <v>29562</v>
      </c>
      <c r="K31" s="48">
        <v>9020</v>
      </c>
      <c r="L31" s="48">
        <v>21243</v>
      </c>
      <c r="M31" s="49">
        <v>7349</v>
      </c>
      <c r="N31" s="50"/>
      <c r="O31" s="51">
        <v>32969</v>
      </c>
      <c r="P31" s="51">
        <v>14485</v>
      </c>
      <c r="Q31" s="51">
        <v>0</v>
      </c>
      <c r="R31" s="51">
        <v>0</v>
      </c>
      <c r="S31" s="51">
        <v>194020</v>
      </c>
      <c r="T31" s="51">
        <v>0</v>
      </c>
      <c r="U31" s="46"/>
      <c r="V31" s="39"/>
      <c r="W31" s="106" t="s">
        <v>52</v>
      </c>
      <c r="X31" s="106"/>
      <c r="Y31" s="106"/>
      <c r="Z31" s="106"/>
      <c r="AC31" s="88"/>
      <c r="AD31" s="89"/>
      <c r="AE31" s="88"/>
    </row>
    <row r="32" spans="2:31" s="24" customFormat="1" ht="15" customHeight="1">
      <c r="B32" s="31"/>
      <c r="C32" s="117" t="s">
        <v>53</v>
      </c>
      <c r="D32" s="117"/>
      <c r="E32" s="117"/>
      <c r="F32" s="117"/>
      <c r="G32" s="118"/>
      <c r="H32" s="34">
        <v>3300</v>
      </c>
      <c r="I32" s="34">
        <v>1190</v>
      </c>
      <c r="J32" s="34">
        <v>2137</v>
      </c>
      <c r="K32" s="34">
        <v>1007</v>
      </c>
      <c r="L32" s="34">
        <v>1903</v>
      </c>
      <c r="M32" s="35">
        <v>1036</v>
      </c>
      <c r="N32" s="53"/>
      <c r="O32" s="37">
        <v>4944</v>
      </c>
      <c r="P32" s="37">
        <v>3479</v>
      </c>
      <c r="Q32" s="37">
        <v>0</v>
      </c>
      <c r="R32" s="51">
        <v>0</v>
      </c>
      <c r="S32" s="37">
        <v>19104</v>
      </c>
      <c r="T32" s="37">
        <v>2486</v>
      </c>
      <c r="U32" s="30"/>
      <c r="V32" s="117" t="s">
        <v>53</v>
      </c>
      <c r="W32" s="117"/>
      <c r="X32" s="117"/>
      <c r="Y32" s="117"/>
      <c r="Z32" s="117"/>
      <c r="AC32" s="85"/>
      <c r="AD32" s="86"/>
      <c r="AE32" s="85"/>
    </row>
    <row r="33" spans="1:31" s="87" customFormat="1" ht="12">
      <c r="A33" s="38"/>
      <c r="B33" s="39"/>
      <c r="C33" s="39"/>
      <c r="D33" s="106" t="s">
        <v>54</v>
      </c>
      <c r="E33" s="106"/>
      <c r="F33" s="106"/>
      <c r="G33" s="107"/>
      <c r="H33" s="48">
        <v>2982</v>
      </c>
      <c r="I33" s="48">
        <v>1137</v>
      </c>
      <c r="J33" s="48">
        <v>1958</v>
      </c>
      <c r="K33" s="48">
        <v>980</v>
      </c>
      <c r="L33" s="48">
        <v>1817</v>
      </c>
      <c r="M33" s="49">
        <v>1013</v>
      </c>
      <c r="N33" s="50"/>
      <c r="O33" s="51">
        <v>4773</v>
      </c>
      <c r="P33" s="51">
        <v>3407</v>
      </c>
      <c r="Q33" s="51">
        <v>0</v>
      </c>
      <c r="R33" s="51">
        <v>0</v>
      </c>
      <c r="S33" s="51">
        <v>16192</v>
      </c>
      <c r="T33" s="51">
        <v>0</v>
      </c>
      <c r="U33" s="46"/>
      <c r="V33" s="39"/>
      <c r="W33" s="106" t="s">
        <v>54</v>
      </c>
      <c r="X33" s="106"/>
      <c r="Y33" s="106"/>
      <c r="Z33" s="106"/>
      <c r="AC33" s="88"/>
      <c r="AD33" s="89"/>
      <c r="AE33" s="88"/>
    </row>
    <row r="34" spans="1:31" s="87" customFormat="1" ht="12">
      <c r="A34" s="38"/>
      <c r="B34" s="39"/>
      <c r="C34" s="39"/>
      <c r="D34" s="106" t="s">
        <v>55</v>
      </c>
      <c r="E34" s="106"/>
      <c r="F34" s="106"/>
      <c r="G34" s="107"/>
      <c r="H34" s="42">
        <v>148</v>
      </c>
      <c r="I34" s="42">
        <v>34</v>
      </c>
      <c r="J34" s="42">
        <v>88</v>
      </c>
      <c r="K34" s="42">
        <v>16</v>
      </c>
      <c r="L34" s="42">
        <v>37</v>
      </c>
      <c r="M34" s="43">
        <v>11</v>
      </c>
      <c r="N34" s="50"/>
      <c r="O34" s="45">
        <v>68</v>
      </c>
      <c r="P34" s="45">
        <v>22</v>
      </c>
      <c r="Q34" s="45">
        <v>0</v>
      </c>
      <c r="R34" s="51">
        <v>0</v>
      </c>
      <c r="S34" s="45">
        <v>963</v>
      </c>
      <c r="T34" s="51">
        <v>0</v>
      </c>
      <c r="U34" s="46"/>
      <c r="V34" s="39"/>
      <c r="W34" s="106" t="s">
        <v>55</v>
      </c>
      <c r="X34" s="106"/>
      <c r="Y34" s="106"/>
      <c r="Z34" s="106"/>
      <c r="AC34" s="88"/>
      <c r="AD34" s="89"/>
      <c r="AE34" s="88"/>
    </row>
    <row r="35" spans="1:31" s="87" customFormat="1" ht="12">
      <c r="A35" s="38"/>
      <c r="B35" s="39"/>
      <c r="C35" s="39"/>
      <c r="D35" s="39"/>
      <c r="E35" s="106" t="s">
        <v>55</v>
      </c>
      <c r="F35" s="106"/>
      <c r="G35" s="107"/>
      <c r="H35" s="48">
        <v>83</v>
      </c>
      <c r="I35" s="48">
        <v>27</v>
      </c>
      <c r="J35" s="48">
        <v>46</v>
      </c>
      <c r="K35" s="48">
        <v>10</v>
      </c>
      <c r="L35" s="48">
        <v>22</v>
      </c>
      <c r="M35" s="49">
        <v>9</v>
      </c>
      <c r="N35" s="50"/>
      <c r="O35" s="51">
        <v>45</v>
      </c>
      <c r="P35" s="51">
        <v>17</v>
      </c>
      <c r="Q35" s="51">
        <v>0</v>
      </c>
      <c r="R35" s="51">
        <v>0</v>
      </c>
      <c r="S35" s="51">
        <v>245</v>
      </c>
      <c r="T35" s="51">
        <v>0</v>
      </c>
      <c r="U35" s="46"/>
      <c r="V35" s="39"/>
      <c r="W35" s="39"/>
      <c r="X35" s="106" t="s">
        <v>55</v>
      </c>
      <c r="Y35" s="106"/>
      <c r="Z35" s="106"/>
      <c r="AC35" s="88"/>
      <c r="AD35" s="89"/>
      <c r="AE35" s="88"/>
    </row>
    <row r="36" spans="1:31" s="87" customFormat="1" ht="12">
      <c r="A36" s="38"/>
      <c r="B36" s="39"/>
      <c r="C36" s="39"/>
      <c r="D36" s="39"/>
      <c r="E36" s="106" t="s">
        <v>56</v>
      </c>
      <c r="F36" s="106"/>
      <c r="G36" s="107"/>
      <c r="H36" s="48">
        <v>65</v>
      </c>
      <c r="I36" s="48">
        <v>7</v>
      </c>
      <c r="J36" s="48">
        <v>42</v>
      </c>
      <c r="K36" s="48">
        <v>6</v>
      </c>
      <c r="L36" s="48">
        <v>15</v>
      </c>
      <c r="M36" s="49">
        <v>2</v>
      </c>
      <c r="N36" s="50"/>
      <c r="O36" s="51">
        <v>23</v>
      </c>
      <c r="P36" s="51">
        <v>5</v>
      </c>
      <c r="Q36" s="51">
        <v>0</v>
      </c>
      <c r="R36" s="51">
        <v>0</v>
      </c>
      <c r="S36" s="51">
        <v>718</v>
      </c>
      <c r="T36" s="51">
        <v>0</v>
      </c>
      <c r="U36" s="46"/>
      <c r="V36" s="39"/>
      <c r="W36" s="39"/>
      <c r="X36" s="106" t="s">
        <v>56</v>
      </c>
      <c r="Y36" s="106"/>
      <c r="Z36" s="106"/>
      <c r="AC36" s="88"/>
      <c r="AD36" s="89"/>
      <c r="AE36" s="88"/>
    </row>
    <row r="37" spans="1:31" s="87" customFormat="1" ht="12">
      <c r="A37" s="38"/>
      <c r="B37" s="39"/>
      <c r="C37" s="39"/>
      <c r="D37" s="106" t="s">
        <v>57</v>
      </c>
      <c r="E37" s="106"/>
      <c r="F37" s="106"/>
      <c r="G37" s="107"/>
      <c r="H37" s="42">
        <v>167</v>
      </c>
      <c r="I37" s="42">
        <v>18</v>
      </c>
      <c r="J37" s="42">
        <v>87</v>
      </c>
      <c r="K37" s="42">
        <v>10</v>
      </c>
      <c r="L37" s="42">
        <v>48</v>
      </c>
      <c r="M37" s="43">
        <v>12</v>
      </c>
      <c r="N37" s="52"/>
      <c r="O37" s="45">
        <v>101</v>
      </c>
      <c r="P37" s="42">
        <v>49</v>
      </c>
      <c r="Q37" s="42">
        <v>0</v>
      </c>
      <c r="R37" s="51">
        <v>0</v>
      </c>
      <c r="S37" s="42">
        <v>1926</v>
      </c>
      <c r="T37" s="42">
        <v>2417</v>
      </c>
      <c r="U37" s="46"/>
      <c r="V37" s="39"/>
      <c r="W37" s="106" t="s">
        <v>57</v>
      </c>
      <c r="X37" s="106"/>
      <c r="Y37" s="106"/>
      <c r="Z37" s="106"/>
      <c r="AC37" s="88"/>
      <c r="AD37" s="89"/>
      <c r="AE37" s="88"/>
    </row>
    <row r="38" spans="1:31" s="87" customFormat="1" ht="12">
      <c r="A38" s="38"/>
      <c r="B38" s="39"/>
      <c r="C38" s="39"/>
      <c r="D38" s="39"/>
      <c r="E38" s="121" t="s">
        <v>20</v>
      </c>
      <c r="F38" s="121"/>
      <c r="G38" s="122"/>
      <c r="H38" s="48">
        <v>112</v>
      </c>
      <c r="I38" s="48">
        <v>11</v>
      </c>
      <c r="J38" s="48">
        <v>54</v>
      </c>
      <c r="K38" s="48">
        <v>7</v>
      </c>
      <c r="L38" s="48">
        <v>38</v>
      </c>
      <c r="M38" s="49">
        <v>12</v>
      </c>
      <c r="N38" s="50"/>
      <c r="O38" s="51">
        <v>87</v>
      </c>
      <c r="P38" s="51">
        <v>46</v>
      </c>
      <c r="Q38" s="51">
        <v>0</v>
      </c>
      <c r="R38" s="51">
        <v>0</v>
      </c>
      <c r="S38" s="51">
        <v>749</v>
      </c>
      <c r="T38" s="51">
        <v>648</v>
      </c>
      <c r="U38" s="46"/>
      <c r="V38" s="39"/>
      <c r="W38" s="39"/>
      <c r="X38" s="121" t="s">
        <v>20</v>
      </c>
      <c r="Y38" s="121"/>
      <c r="Z38" s="121"/>
      <c r="AC38" s="88"/>
      <c r="AD38" s="89"/>
      <c r="AE38" s="88"/>
    </row>
    <row r="39" spans="1:31" s="87" customFormat="1" ht="12">
      <c r="A39" s="38"/>
      <c r="B39" s="39"/>
      <c r="C39" s="39"/>
      <c r="D39" s="39"/>
      <c r="E39" s="106" t="s">
        <v>21</v>
      </c>
      <c r="F39" s="106"/>
      <c r="G39" s="107"/>
      <c r="H39" s="48">
        <v>50</v>
      </c>
      <c r="I39" s="48">
        <v>7</v>
      </c>
      <c r="J39" s="48">
        <v>27</v>
      </c>
      <c r="K39" s="48">
        <v>2</v>
      </c>
      <c r="L39" s="48">
        <v>9</v>
      </c>
      <c r="M39" s="49">
        <v>0</v>
      </c>
      <c r="N39" s="50"/>
      <c r="O39" s="51">
        <v>8</v>
      </c>
      <c r="P39" s="51">
        <v>3</v>
      </c>
      <c r="Q39" s="51">
        <v>0</v>
      </c>
      <c r="R39" s="51">
        <v>0</v>
      </c>
      <c r="S39" s="51">
        <v>950</v>
      </c>
      <c r="T39" s="51">
        <v>1586</v>
      </c>
      <c r="U39" s="46"/>
      <c r="V39" s="39"/>
      <c r="W39" s="39"/>
      <c r="X39" s="106" t="s">
        <v>21</v>
      </c>
      <c r="Y39" s="106"/>
      <c r="Z39" s="106"/>
      <c r="AC39" s="88"/>
      <c r="AD39" s="89"/>
      <c r="AE39" s="88"/>
    </row>
    <row r="40" spans="1:31" s="87" customFormat="1" ht="12">
      <c r="A40" s="38"/>
      <c r="B40" s="39"/>
      <c r="C40" s="39"/>
      <c r="D40" s="39"/>
      <c r="E40" s="106" t="s">
        <v>101</v>
      </c>
      <c r="F40" s="106"/>
      <c r="G40" s="107"/>
      <c r="H40" s="48">
        <v>1</v>
      </c>
      <c r="I40" s="48">
        <v>0</v>
      </c>
      <c r="J40" s="48">
        <v>1</v>
      </c>
      <c r="K40" s="48">
        <v>0</v>
      </c>
      <c r="L40" s="48">
        <v>0</v>
      </c>
      <c r="M40" s="49">
        <v>0</v>
      </c>
      <c r="N40" s="50"/>
      <c r="O40" s="51">
        <v>0</v>
      </c>
      <c r="P40" s="51">
        <v>0</v>
      </c>
      <c r="Q40" s="51">
        <v>0</v>
      </c>
      <c r="R40" s="51">
        <v>0</v>
      </c>
      <c r="S40" s="51">
        <v>192</v>
      </c>
      <c r="T40" s="51">
        <v>65</v>
      </c>
      <c r="U40" s="46"/>
      <c r="V40" s="39"/>
      <c r="W40" s="39"/>
      <c r="X40" s="106" t="s">
        <v>101</v>
      </c>
      <c r="Y40" s="106"/>
      <c r="Z40" s="106"/>
      <c r="AC40" s="88"/>
      <c r="AD40" s="89"/>
      <c r="AE40" s="88"/>
    </row>
    <row r="41" spans="1:31" s="87" customFormat="1" ht="12">
      <c r="A41" s="38"/>
      <c r="B41" s="39"/>
      <c r="C41" s="39"/>
      <c r="D41" s="39"/>
      <c r="E41" s="106" t="s">
        <v>22</v>
      </c>
      <c r="F41" s="106"/>
      <c r="G41" s="107"/>
      <c r="H41" s="48">
        <v>4</v>
      </c>
      <c r="I41" s="48">
        <v>0</v>
      </c>
      <c r="J41" s="48">
        <v>4</v>
      </c>
      <c r="K41" s="48">
        <v>1</v>
      </c>
      <c r="L41" s="48">
        <v>1</v>
      </c>
      <c r="M41" s="49">
        <v>0</v>
      </c>
      <c r="N41" s="50"/>
      <c r="O41" s="51">
        <v>5</v>
      </c>
      <c r="P41" s="51">
        <v>0</v>
      </c>
      <c r="Q41" s="51">
        <v>0</v>
      </c>
      <c r="R41" s="51">
        <v>0</v>
      </c>
      <c r="S41" s="51">
        <v>25</v>
      </c>
      <c r="T41" s="51">
        <v>82</v>
      </c>
      <c r="U41" s="46"/>
      <c r="V41" s="39"/>
      <c r="W41" s="39"/>
      <c r="X41" s="106" t="s">
        <v>22</v>
      </c>
      <c r="Y41" s="106"/>
      <c r="Z41" s="106"/>
      <c r="AC41" s="88"/>
      <c r="AD41" s="89"/>
      <c r="AE41" s="88"/>
    </row>
    <row r="42" spans="1:31" s="87" customFormat="1" ht="12">
      <c r="A42" s="38"/>
      <c r="B42" s="39"/>
      <c r="C42" s="39"/>
      <c r="D42" s="39"/>
      <c r="E42" s="123" t="s">
        <v>58</v>
      </c>
      <c r="F42" s="123"/>
      <c r="G42" s="124"/>
      <c r="H42" s="48">
        <v>0</v>
      </c>
      <c r="I42" s="48">
        <v>0</v>
      </c>
      <c r="J42" s="48">
        <v>1</v>
      </c>
      <c r="K42" s="48">
        <v>0</v>
      </c>
      <c r="L42" s="48">
        <v>0</v>
      </c>
      <c r="M42" s="49">
        <v>0</v>
      </c>
      <c r="N42" s="50"/>
      <c r="O42" s="51">
        <v>1</v>
      </c>
      <c r="P42" s="51">
        <v>0</v>
      </c>
      <c r="Q42" s="51">
        <v>0</v>
      </c>
      <c r="R42" s="51">
        <v>0</v>
      </c>
      <c r="S42" s="51">
        <v>10</v>
      </c>
      <c r="T42" s="51">
        <v>36</v>
      </c>
      <c r="U42" s="46"/>
      <c r="V42" s="39"/>
      <c r="W42" s="39"/>
      <c r="X42" s="123" t="s">
        <v>58</v>
      </c>
      <c r="Y42" s="123"/>
      <c r="Z42" s="123"/>
      <c r="AC42" s="88"/>
      <c r="AD42" s="89"/>
      <c r="AE42" s="88"/>
    </row>
    <row r="43" spans="1:31" s="87" customFormat="1" ht="12">
      <c r="A43" s="38"/>
      <c r="B43" s="39"/>
      <c r="C43" s="39"/>
      <c r="D43" s="106" t="s">
        <v>59</v>
      </c>
      <c r="E43" s="106"/>
      <c r="F43" s="106"/>
      <c r="G43" s="107"/>
      <c r="H43" s="48">
        <v>0</v>
      </c>
      <c r="I43" s="48">
        <v>0</v>
      </c>
      <c r="J43" s="48">
        <v>2</v>
      </c>
      <c r="K43" s="48">
        <v>0</v>
      </c>
      <c r="L43" s="48">
        <v>0</v>
      </c>
      <c r="M43" s="49">
        <v>0</v>
      </c>
      <c r="N43" s="50"/>
      <c r="O43" s="51">
        <v>1</v>
      </c>
      <c r="P43" s="51">
        <v>1</v>
      </c>
      <c r="Q43" s="51">
        <v>0</v>
      </c>
      <c r="R43" s="51">
        <v>0</v>
      </c>
      <c r="S43" s="51">
        <v>1</v>
      </c>
      <c r="T43" s="51">
        <v>69</v>
      </c>
      <c r="U43" s="46"/>
      <c r="V43" s="39"/>
      <c r="W43" s="106" t="s">
        <v>59</v>
      </c>
      <c r="X43" s="106"/>
      <c r="Y43" s="106"/>
      <c r="Z43" s="106"/>
      <c r="AC43" s="88"/>
      <c r="AD43" s="89"/>
      <c r="AE43" s="88"/>
    </row>
    <row r="44" spans="1:31" s="24" customFormat="1" ht="12">
      <c r="A44" s="38"/>
      <c r="B44" s="39"/>
      <c r="C44" s="39"/>
      <c r="D44" s="39"/>
      <c r="E44" s="120" t="s">
        <v>60</v>
      </c>
      <c r="F44" s="120"/>
      <c r="G44" s="40" t="s">
        <v>23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9">
        <v>0</v>
      </c>
      <c r="N44" s="50"/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68</v>
      </c>
      <c r="U44" s="46"/>
      <c r="V44" s="39"/>
      <c r="W44" s="39"/>
      <c r="X44" s="120" t="s">
        <v>60</v>
      </c>
      <c r="Y44" s="120"/>
      <c r="Z44" s="39" t="s">
        <v>23</v>
      </c>
      <c r="AC44" s="85"/>
      <c r="AD44" s="86"/>
      <c r="AE44" s="85"/>
    </row>
    <row r="45" spans="1:31" s="87" customFormat="1" ht="12">
      <c r="A45" s="38"/>
      <c r="B45" s="39"/>
      <c r="C45" s="39"/>
      <c r="D45" s="106" t="s">
        <v>61</v>
      </c>
      <c r="E45" s="106"/>
      <c r="F45" s="106"/>
      <c r="G45" s="107"/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9">
        <v>0</v>
      </c>
      <c r="N45" s="50"/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46"/>
      <c r="V45" s="39"/>
      <c r="W45" s="106" t="s">
        <v>61</v>
      </c>
      <c r="X45" s="106"/>
      <c r="Y45" s="106"/>
      <c r="Z45" s="106"/>
      <c r="AC45" s="88"/>
      <c r="AD45" s="89"/>
      <c r="AE45" s="88"/>
    </row>
    <row r="46" spans="1:31" s="87" customFormat="1" ht="12">
      <c r="A46" s="38"/>
      <c r="B46" s="39"/>
      <c r="C46" s="39"/>
      <c r="D46" s="106" t="s">
        <v>62</v>
      </c>
      <c r="E46" s="106"/>
      <c r="F46" s="106"/>
      <c r="G46" s="107"/>
      <c r="H46" s="48">
        <v>3</v>
      </c>
      <c r="I46" s="48">
        <v>1</v>
      </c>
      <c r="J46" s="48">
        <v>2</v>
      </c>
      <c r="K46" s="48">
        <v>1</v>
      </c>
      <c r="L46" s="48">
        <v>1</v>
      </c>
      <c r="M46" s="49">
        <v>0</v>
      </c>
      <c r="N46" s="50"/>
      <c r="O46" s="51">
        <v>1</v>
      </c>
      <c r="P46" s="51">
        <v>0</v>
      </c>
      <c r="Q46" s="51">
        <v>0</v>
      </c>
      <c r="R46" s="51">
        <v>0</v>
      </c>
      <c r="S46" s="51">
        <v>22</v>
      </c>
      <c r="T46" s="51">
        <v>0</v>
      </c>
      <c r="U46" s="46"/>
      <c r="V46" s="39"/>
      <c r="W46" s="106" t="s">
        <v>62</v>
      </c>
      <c r="X46" s="106"/>
      <c r="Y46" s="106"/>
      <c r="Z46" s="106"/>
      <c r="AC46" s="88"/>
      <c r="AD46" s="89"/>
      <c r="AE46" s="88"/>
    </row>
    <row r="47" spans="1:31" s="87" customFormat="1" ht="15" customHeight="1">
      <c r="A47" s="24"/>
      <c r="B47" s="31"/>
      <c r="C47" s="117" t="s">
        <v>63</v>
      </c>
      <c r="D47" s="117"/>
      <c r="E47" s="117"/>
      <c r="F47" s="117"/>
      <c r="G47" s="118"/>
      <c r="H47" s="34">
        <v>78</v>
      </c>
      <c r="I47" s="34">
        <v>64</v>
      </c>
      <c r="J47" s="34">
        <v>21</v>
      </c>
      <c r="K47" s="34">
        <v>18</v>
      </c>
      <c r="L47" s="34">
        <v>10</v>
      </c>
      <c r="M47" s="35">
        <v>8</v>
      </c>
      <c r="N47" s="53"/>
      <c r="O47" s="37">
        <v>24</v>
      </c>
      <c r="P47" s="37">
        <v>22</v>
      </c>
      <c r="Q47" s="37">
        <v>0</v>
      </c>
      <c r="R47" s="51">
        <v>0</v>
      </c>
      <c r="S47" s="37">
        <v>0</v>
      </c>
      <c r="T47" s="37">
        <v>2906</v>
      </c>
      <c r="U47" s="30"/>
      <c r="V47" s="117" t="s">
        <v>63</v>
      </c>
      <c r="W47" s="117"/>
      <c r="X47" s="117"/>
      <c r="Y47" s="117"/>
      <c r="Z47" s="117"/>
      <c r="AC47" s="88"/>
      <c r="AD47" s="89"/>
      <c r="AE47" s="88"/>
    </row>
    <row r="48" spans="1:31" s="87" customFormat="1" ht="12">
      <c r="A48" s="24"/>
      <c r="B48" s="39"/>
      <c r="C48" s="39"/>
      <c r="D48" s="106" t="s">
        <v>64</v>
      </c>
      <c r="E48" s="106"/>
      <c r="F48" s="106"/>
      <c r="G48" s="107"/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50"/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378</v>
      </c>
      <c r="U48" s="46"/>
      <c r="V48" s="39"/>
      <c r="W48" s="106" t="s">
        <v>64</v>
      </c>
      <c r="X48" s="106"/>
      <c r="Y48" s="106"/>
      <c r="Z48" s="106"/>
      <c r="AC48" s="88"/>
      <c r="AD48" s="89"/>
      <c r="AE48" s="88"/>
    </row>
    <row r="49" spans="2:31" s="24" customFormat="1" ht="12">
      <c r="B49" s="39"/>
      <c r="C49" s="39"/>
      <c r="D49" s="39"/>
      <c r="E49" s="123" t="s">
        <v>65</v>
      </c>
      <c r="F49" s="106"/>
      <c r="G49" s="107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50"/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244</v>
      </c>
      <c r="U49" s="46"/>
      <c r="V49" s="39"/>
      <c r="W49" s="39"/>
      <c r="X49" s="123" t="s">
        <v>65</v>
      </c>
      <c r="Y49" s="106"/>
      <c r="Z49" s="106"/>
      <c r="AC49" s="85"/>
      <c r="AD49" s="86"/>
      <c r="AE49" s="85"/>
    </row>
    <row r="50" spans="1:31" s="87" customFormat="1" ht="12">
      <c r="A50" s="24"/>
      <c r="B50" s="39"/>
      <c r="C50" s="39"/>
      <c r="D50" s="39"/>
      <c r="E50" s="123" t="s">
        <v>66</v>
      </c>
      <c r="F50" s="106"/>
      <c r="G50" s="107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50"/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75</v>
      </c>
      <c r="U50" s="46"/>
      <c r="V50" s="39"/>
      <c r="W50" s="39"/>
      <c r="X50" s="123" t="s">
        <v>66</v>
      </c>
      <c r="Y50" s="106"/>
      <c r="Z50" s="106"/>
      <c r="AC50" s="88"/>
      <c r="AD50" s="89"/>
      <c r="AE50" s="88"/>
    </row>
    <row r="51" spans="1:31" s="87" customFormat="1" ht="12">
      <c r="A51" s="38"/>
      <c r="B51" s="39"/>
      <c r="C51" s="39"/>
      <c r="D51" s="39"/>
      <c r="E51" s="123" t="s">
        <v>67</v>
      </c>
      <c r="F51" s="106"/>
      <c r="G51" s="107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50"/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59</v>
      </c>
      <c r="U51" s="46"/>
      <c r="V51" s="39"/>
      <c r="W51" s="39"/>
      <c r="X51" s="123" t="s">
        <v>67</v>
      </c>
      <c r="Y51" s="106"/>
      <c r="Z51" s="106"/>
      <c r="AC51" s="88"/>
      <c r="AD51" s="89"/>
      <c r="AE51" s="88"/>
    </row>
    <row r="52" spans="1:31" s="87" customFormat="1" ht="12">
      <c r="A52" s="38"/>
      <c r="B52" s="39"/>
      <c r="C52" s="39"/>
      <c r="D52" s="106" t="s">
        <v>73</v>
      </c>
      <c r="E52" s="106"/>
      <c r="F52" s="106"/>
      <c r="G52" s="107"/>
      <c r="H52" s="49">
        <v>78</v>
      </c>
      <c r="I52" s="49">
        <v>64</v>
      </c>
      <c r="J52" s="49">
        <v>21</v>
      </c>
      <c r="K52" s="49">
        <v>18</v>
      </c>
      <c r="L52" s="49">
        <v>10</v>
      </c>
      <c r="M52" s="49">
        <v>8</v>
      </c>
      <c r="N52" s="50"/>
      <c r="O52" s="51">
        <v>24</v>
      </c>
      <c r="P52" s="51">
        <v>22</v>
      </c>
      <c r="Q52" s="51">
        <v>0</v>
      </c>
      <c r="R52" s="51">
        <v>0</v>
      </c>
      <c r="S52" s="51">
        <v>0</v>
      </c>
      <c r="T52" s="51">
        <v>2528</v>
      </c>
      <c r="U52" s="46"/>
      <c r="V52" s="39"/>
      <c r="W52" s="106" t="s">
        <v>77</v>
      </c>
      <c r="X52" s="106"/>
      <c r="Y52" s="106"/>
      <c r="Z52" s="106"/>
      <c r="AC52" s="88"/>
      <c r="AD52" s="89"/>
      <c r="AE52" s="88"/>
    </row>
    <row r="53" spans="1:31" s="87" customFormat="1" ht="12">
      <c r="A53" s="38"/>
      <c r="B53" s="54"/>
      <c r="C53" s="54"/>
      <c r="D53" s="54"/>
      <c r="E53" s="120" t="s">
        <v>74</v>
      </c>
      <c r="F53" s="120"/>
      <c r="G53" s="40" t="s">
        <v>24</v>
      </c>
      <c r="H53" s="49">
        <v>49</v>
      </c>
      <c r="I53" s="49">
        <v>47</v>
      </c>
      <c r="J53" s="49">
        <v>12</v>
      </c>
      <c r="K53" s="49">
        <v>12</v>
      </c>
      <c r="L53" s="49">
        <v>7</v>
      </c>
      <c r="M53" s="49">
        <v>7</v>
      </c>
      <c r="N53" s="50"/>
      <c r="O53" s="51">
        <v>18</v>
      </c>
      <c r="P53" s="51">
        <v>18</v>
      </c>
      <c r="Q53" s="51">
        <v>0</v>
      </c>
      <c r="R53" s="51">
        <v>0</v>
      </c>
      <c r="S53" s="51">
        <v>0</v>
      </c>
      <c r="T53" s="51">
        <v>0</v>
      </c>
      <c r="U53" s="55"/>
      <c r="V53" s="54"/>
      <c r="W53" s="54"/>
      <c r="X53" s="120" t="s">
        <v>78</v>
      </c>
      <c r="Y53" s="120"/>
      <c r="Z53" s="39" t="s">
        <v>24</v>
      </c>
      <c r="AC53" s="88"/>
      <c r="AD53" s="89"/>
      <c r="AE53" s="88"/>
    </row>
    <row r="54" spans="1:31" s="87" customFormat="1" ht="12">
      <c r="A54" s="38"/>
      <c r="B54" s="54"/>
      <c r="C54" s="54"/>
      <c r="D54" s="54"/>
      <c r="E54" s="125" t="s">
        <v>28</v>
      </c>
      <c r="F54" s="125"/>
      <c r="G54" s="40" t="s">
        <v>25</v>
      </c>
      <c r="H54" s="49">
        <v>29</v>
      </c>
      <c r="I54" s="49">
        <v>17</v>
      </c>
      <c r="J54" s="49">
        <v>9</v>
      </c>
      <c r="K54" s="49">
        <v>6</v>
      </c>
      <c r="L54" s="49">
        <v>3</v>
      </c>
      <c r="M54" s="49">
        <v>1</v>
      </c>
      <c r="N54" s="50"/>
      <c r="O54" s="51">
        <v>6</v>
      </c>
      <c r="P54" s="51">
        <v>4</v>
      </c>
      <c r="Q54" s="51">
        <v>0</v>
      </c>
      <c r="R54" s="51">
        <v>0</v>
      </c>
      <c r="S54" s="51">
        <v>0</v>
      </c>
      <c r="T54" s="51">
        <v>1691</v>
      </c>
      <c r="U54" s="55"/>
      <c r="V54" s="54"/>
      <c r="W54" s="54"/>
      <c r="X54" s="125" t="s">
        <v>28</v>
      </c>
      <c r="Y54" s="125"/>
      <c r="Z54" s="39" t="s">
        <v>25</v>
      </c>
      <c r="AC54" s="88"/>
      <c r="AD54" s="89"/>
      <c r="AE54" s="88"/>
    </row>
    <row r="55" spans="1:31" s="87" customFormat="1" ht="15" customHeight="1">
      <c r="A55" s="24"/>
      <c r="B55" s="56"/>
      <c r="C55" s="117" t="s">
        <v>68</v>
      </c>
      <c r="D55" s="117"/>
      <c r="E55" s="117"/>
      <c r="F55" s="117"/>
      <c r="G55" s="118"/>
      <c r="H55" s="57">
        <v>27030</v>
      </c>
      <c r="I55" s="57">
        <v>6775</v>
      </c>
      <c r="J55" s="57">
        <v>13175</v>
      </c>
      <c r="K55" s="57">
        <v>3276</v>
      </c>
      <c r="L55" s="57">
        <v>8957</v>
      </c>
      <c r="M55" s="57">
        <v>2125</v>
      </c>
      <c r="N55" s="53"/>
      <c r="O55" s="58">
        <v>12768</v>
      </c>
      <c r="P55" s="58">
        <v>3678</v>
      </c>
      <c r="Q55" s="58">
        <v>28665</v>
      </c>
      <c r="R55" s="58">
        <v>12</v>
      </c>
      <c r="S55" s="58">
        <v>41910</v>
      </c>
      <c r="T55" s="58">
        <v>4175</v>
      </c>
      <c r="U55" s="59"/>
      <c r="V55" s="117" t="s">
        <v>68</v>
      </c>
      <c r="W55" s="117"/>
      <c r="X55" s="117"/>
      <c r="Y55" s="117"/>
      <c r="Z55" s="117"/>
      <c r="AC55" s="88"/>
      <c r="AD55" s="89"/>
      <c r="AE55" s="88"/>
    </row>
    <row r="56" spans="1:31" s="87" customFormat="1" ht="12">
      <c r="A56" s="38"/>
      <c r="B56" s="54"/>
      <c r="C56" s="54"/>
      <c r="D56" s="120" t="s">
        <v>69</v>
      </c>
      <c r="E56" s="120"/>
      <c r="F56" s="106" t="s">
        <v>70</v>
      </c>
      <c r="G56" s="107"/>
      <c r="H56" s="49">
        <v>1844</v>
      </c>
      <c r="I56" s="49">
        <v>848</v>
      </c>
      <c r="J56" s="49">
        <v>819</v>
      </c>
      <c r="K56" s="49">
        <v>359</v>
      </c>
      <c r="L56" s="49">
        <v>596</v>
      </c>
      <c r="M56" s="49">
        <v>241</v>
      </c>
      <c r="N56" s="50"/>
      <c r="O56" s="51">
        <v>806</v>
      </c>
      <c r="P56" s="51">
        <v>277</v>
      </c>
      <c r="Q56" s="51">
        <v>28665</v>
      </c>
      <c r="R56" s="51">
        <v>12</v>
      </c>
      <c r="S56" s="51">
        <v>342</v>
      </c>
      <c r="T56" s="51">
        <v>0</v>
      </c>
      <c r="U56" s="55"/>
      <c r="V56" s="54"/>
      <c r="W56" s="120" t="s">
        <v>69</v>
      </c>
      <c r="X56" s="120"/>
      <c r="Y56" s="106" t="s">
        <v>70</v>
      </c>
      <c r="Z56" s="106"/>
      <c r="AC56" s="88"/>
      <c r="AD56" s="89"/>
      <c r="AE56" s="88"/>
    </row>
    <row r="57" spans="1:26" s="60" customFormat="1" ht="12">
      <c r="A57" s="38"/>
      <c r="B57" s="54"/>
      <c r="C57" s="54"/>
      <c r="D57" s="120" t="s">
        <v>69</v>
      </c>
      <c r="E57" s="120"/>
      <c r="F57" s="106" t="s">
        <v>71</v>
      </c>
      <c r="G57" s="107"/>
      <c r="H57" s="49">
        <v>511</v>
      </c>
      <c r="I57" s="49">
        <v>7</v>
      </c>
      <c r="J57" s="49">
        <v>35</v>
      </c>
      <c r="K57" s="49">
        <v>1</v>
      </c>
      <c r="L57" s="49">
        <v>4</v>
      </c>
      <c r="M57" s="49">
        <v>1</v>
      </c>
      <c r="N57" s="50"/>
      <c r="O57" s="51">
        <v>2</v>
      </c>
      <c r="P57" s="51">
        <v>0</v>
      </c>
      <c r="Q57" s="51">
        <v>0</v>
      </c>
      <c r="R57" s="51">
        <v>0</v>
      </c>
      <c r="S57" s="51">
        <v>185</v>
      </c>
      <c r="T57" s="51">
        <v>292</v>
      </c>
      <c r="U57" s="55"/>
      <c r="V57" s="54"/>
      <c r="W57" s="120" t="s">
        <v>69</v>
      </c>
      <c r="X57" s="120"/>
      <c r="Y57" s="106" t="s">
        <v>71</v>
      </c>
      <c r="Z57" s="106"/>
    </row>
    <row r="58" spans="1:26" s="60" customFormat="1" ht="12">
      <c r="A58" s="38"/>
      <c r="B58" s="54"/>
      <c r="C58" s="54"/>
      <c r="D58" s="120" t="s">
        <v>69</v>
      </c>
      <c r="E58" s="120"/>
      <c r="F58" s="106" t="s">
        <v>27</v>
      </c>
      <c r="G58" s="107"/>
      <c r="H58" s="49">
        <v>3071</v>
      </c>
      <c r="I58" s="49">
        <v>593</v>
      </c>
      <c r="J58" s="49">
        <v>1717</v>
      </c>
      <c r="K58" s="49">
        <v>360</v>
      </c>
      <c r="L58" s="49">
        <v>1265</v>
      </c>
      <c r="M58" s="49">
        <v>291</v>
      </c>
      <c r="N58" s="50"/>
      <c r="O58" s="51">
        <v>2514</v>
      </c>
      <c r="P58" s="51">
        <v>879</v>
      </c>
      <c r="Q58" s="51">
        <v>0</v>
      </c>
      <c r="R58" s="51">
        <v>0</v>
      </c>
      <c r="S58" s="51">
        <v>5591</v>
      </c>
      <c r="T58" s="51">
        <v>0</v>
      </c>
      <c r="U58" s="55"/>
      <c r="V58" s="54"/>
      <c r="W58" s="120" t="s">
        <v>69</v>
      </c>
      <c r="X58" s="120"/>
      <c r="Y58" s="106" t="s">
        <v>27</v>
      </c>
      <c r="Z58" s="106"/>
    </row>
    <row r="59" spans="1:26" s="60" customFormat="1" ht="12">
      <c r="A59" s="38"/>
      <c r="B59" s="54"/>
      <c r="C59" s="54"/>
      <c r="D59" s="120" t="s">
        <v>26</v>
      </c>
      <c r="E59" s="120"/>
      <c r="F59" s="106" t="s">
        <v>75</v>
      </c>
      <c r="G59" s="107"/>
      <c r="H59" s="49">
        <v>16</v>
      </c>
      <c r="I59" s="49">
        <v>5</v>
      </c>
      <c r="J59" s="49">
        <v>7</v>
      </c>
      <c r="K59" s="49">
        <v>2</v>
      </c>
      <c r="L59" s="49">
        <v>6</v>
      </c>
      <c r="M59" s="49">
        <v>1</v>
      </c>
      <c r="N59" s="50"/>
      <c r="O59" s="51">
        <v>5</v>
      </c>
      <c r="P59" s="51">
        <v>2</v>
      </c>
      <c r="Q59" s="51">
        <v>0</v>
      </c>
      <c r="R59" s="51">
        <v>0</v>
      </c>
      <c r="S59" s="51">
        <v>0</v>
      </c>
      <c r="T59" s="51">
        <v>0</v>
      </c>
      <c r="U59" s="55"/>
      <c r="V59" s="54"/>
      <c r="W59" s="120" t="s">
        <v>26</v>
      </c>
      <c r="X59" s="120"/>
      <c r="Y59" s="106" t="s">
        <v>75</v>
      </c>
      <c r="Z59" s="106"/>
    </row>
    <row r="60" spans="1:26" s="60" customFormat="1" ht="12" customHeight="1">
      <c r="A60" s="38"/>
      <c r="B60" s="54"/>
      <c r="C60" s="54"/>
      <c r="D60" s="120" t="s">
        <v>26</v>
      </c>
      <c r="E60" s="120"/>
      <c r="F60" s="128" t="s">
        <v>100</v>
      </c>
      <c r="G60" s="130"/>
      <c r="H60" s="49">
        <v>0</v>
      </c>
      <c r="I60" s="49">
        <v>0</v>
      </c>
      <c r="J60" s="49">
        <v>0</v>
      </c>
      <c r="K60" s="49">
        <v>0</v>
      </c>
      <c r="L60" s="49">
        <v>1</v>
      </c>
      <c r="M60" s="49">
        <v>0</v>
      </c>
      <c r="N60" s="50"/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5"/>
      <c r="V60" s="54"/>
      <c r="W60" s="120" t="s">
        <v>26</v>
      </c>
      <c r="X60" s="120"/>
      <c r="Y60" s="128" t="s">
        <v>100</v>
      </c>
      <c r="Z60" s="128"/>
    </row>
    <row r="61" spans="1:26" s="60" customFormat="1" ht="12">
      <c r="A61" s="38"/>
      <c r="B61" s="54"/>
      <c r="C61" s="54"/>
      <c r="D61" s="120" t="s">
        <v>26</v>
      </c>
      <c r="E61" s="120"/>
      <c r="F61" s="106" t="s">
        <v>29</v>
      </c>
      <c r="G61" s="107"/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50"/>
      <c r="O61" s="51">
        <v>0</v>
      </c>
      <c r="P61" s="51">
        <v>0</v>
      </c>
      <c r="Q61" s="48">
        <v>0</v>
      </c>
      <c r="R61" s="51">
        <v>0</v>
      </c>
      <c r="S61" s="51">
        <v>153</v>
      </c>
      <c r="T61" s="51">
        <v>3138</v>
      </c>
      <c r="U61" s="55"/>
      <c r="V61" s="54"/>
      <c r="W61" s="120" t="s">
        <v>26</v>
      </c>
      <c r="X61" s="120"/>
      <c r="Y61" s="106" t="s">
        <v>29</v>
      </c>
      <c r="Z61" s="106"/>
    </row>
    <row r="62" spans="1:26" s="60" customFormat="1" ht="12" thickBot="1">
      <c r="A62" s="38"/>
      <c r="B62" s="61"/>
      <c r="C62" s="61"/>
      <c r="D62" s="126" t="s">
        <v>28</v>
      </c>
      <c r="E62" s="126"/>
      <c r="F62" s="127" t="s">
        <v>30</v>
      </c>
      <c r="G62" s="129"/>
      <c r="H62" s="64">
        <v>21147</v>
      </c>
      <c r="I62" s="64">
        <v>5242</v>
      </c>
      <c r="J62" s="64">
        <v>10320</v>
      </c>
      <c r="K62" s="64">
        <v>2504</v>
      </c>
      <c r="L62" s="64">
        <v>6881</v>
      </c>
      <c r="M62" s="64">
        <v>1550</v>
      </c>
      <c r="N62" s="50"/>
      <c r="O62" s="65">
        <v>9103</v>
      </c>
      <c r="P62" s="65">
        <v>2391</v>
      </c>
      <c r="Q62" s="93">
        <v>0</v>
      </c>
      <c r="R62" s="65">
        <v>0</v>
      </c>
      <c r="S62" s="65">
        <v>34167</v>
      </c>
      <c r="T62" s="65">
        <v>0</v>
      </c>
      <c r="U62" s="66"/>
      <c r="V62" s="61"/>
      <c r="W62" s="126" t="s">
        <v>28</v>
      </c>
      <c r="X62" s="126"/>
      <c r="Y62" s="127" t="s">
        <v>30</v>
      </c>
      <c r="Z62" s="127"/>
    </row>
    <row r="63" spans="2:21" ht="12">
      <c r="B63" s="68"/>
      <c r="C63" s="68"/>
      <c r="D63" s="68"/>
      <c r="E63" s="68"/>
      <c r="F63" s="68"/>
      <c r="G63" s="68"/>
      <c r="H63" s="90"/>
      <c r="I63" s="90"/>
      <c r="J63" s="90"/>
      <c r="K63" s="90"/>
      <c r="L63" s="90"/>
      <c r="M63" s="90"/>
      <c r="N63" s="90"/>
      <c r="O63" s="91"/>
      <c r="P63" s="91"/>
      <c r="Q63" s="91"/>
      <c r="R63" s="91"/>
      <c r="S63" s="91"/>
      <c r="T63" s="91"/>
      <c r="U63" s="67"/>
    </row>
    <row r="65" spans="7:8" ht="12">
      <c r="G65" s="69" t="s">
        <v>87</v>
      </c>
      <c r="H65" s="69"/>
    </row>
    <row r="66" spans="7:20" ht="12">
      <c r="G66" s="69" t="s">
        <v>88</v>
      </c>
      <c r="H66" s="70">
        <f aca="true" t="shared" si="0" ref="H66:M66">SUM(H8,H21,H28,H32,H47,H55)-H7</f>
        <v>0</v>
      </c>
      <c r="I66" s="70">
        <f t="shared" si="0"/>
        <v>0</v>
      </c>
      <c r="J66" s="70">
        <f t="shared" si="0"/>
        <v>0</v>
      </c>
      <c r="K66" s="70">
        <f t="shared" si="0"/>
        <v>0</v>
      </c>
      <c r="L66" s="70">
        <f t="shared" si="0"/>
        <v>0</v>
      </c>
      <c r="M66" s="70">
        <f t="shared" si="0"/>
        <v>0</v>
      </c>
      <c r="O66" s="70">
        <f aca="true" t="shared" si="1" ref="O66:T66">SUM(O8,O21,O28,O32,O47,O55)-O7</f>
        <v>0</v>
      </c>
      <c r="P66" s="70">
        <f t="shared" si="1"/>
        <v>0</v>
      </c>
      <c r="Q66" s="70">
        <f t="shared" si="1"/>
        <v>0</v>
      </c>
      <c r="R66" s="70">
        <f t="shared" si="1"/>
        <v>0</v>
      </c>
      <c r="S66" s="70">
        <f t="shared" si="1"/>
        <v>0</v>
      </c>
      <c r="T66" s="70">
        <f t="shared" si="1"/>
        <v>0</v>
      </c>
    </row>
    <row r="67" spans="7:20" ht="12">
      <c r="G67" s="69" t="s">
        <v>89</v>
      </c>
      <c r="H67" s="70">
        <f aca="true" t="shared" si="2" ref="H67:M67">SUM(H9,H14,H19,H20)-H8</f>
        <v>0</v>
      </c>
      <c r="I67" s="70">
        <f t="shared" si="2"/>
        <v>0</v>
      </c>
      <c r="J67" s="70">
        <f t="shared" si="2"/>
        <v>0</v>
      </c>
      <c r="K67" s="70">
        <f t="shared" si="2"/>
        <v>0</v>
      </c>
      <c r="L67" s="70">
        <f t="shared" si="2"/>
        <v>0</v>
      </c>
      <c r="M67" s="70">
        <f t="shared" si="2"/>
        <v>0</v>
      </c>
      <c r="O67" s="70">
        <f aca="true" t="shared" si="3" ref="O67:T67">SUM(O9,O14,O19,O20)-O8</f>
        <v>0</v>
      </c>
      <c r="P67" s="70">
        <f t="shared" si="3"/>
        <v>0</v>
      </c>
      <c r="Q67" s="70">
        <f t="shared" si="3"/>
        <v>0</v>
      </c>
      <c r="R67" s="70">
        <f t="shared" si="3"/>
        <v>0</v>
      </c>
      <c r="S67" s="70">
        <f t="shared" si="3"/>
        <v>0</v>
      </c>
      <c r="T67" s="70">
        <f t="shared" si="3"/>
        <v>0</v>
      </c>
    </row>
    <row r="68" spans="7:20" ht="12">
      <c r="G68" s="69" t="s">
        <v>11</v>
      </c>
      <c r="H68" s="70">
        <f aca="true" t="shared" si="4" ref="H68:M68">SUM(H10:H13)-H9</f>
        <v>0</v>
      </c>
      <c r="I68" s="70">
        <f t="shared" si="4"/>
        <v>0</v>
      </c>
      <c r="J68" s="70">
        <f t="shared" si="4"/>
        <v>0</v>
      </c>
      <c r="K68" s="70">
        <f t="shared" si="4"/>
        <v>0</v>
      </c>
      <c r="L68" s="70">
        <f t="shared" si="4"/>
        <v>0</v>
      </c>
      <c r="M68" s="70">
        <f t="shared" si="4"/>
        <v>0</v>
      </c>
      <c r="O68" s="70">
        <f aca="true" t="shared" si="5" ref="O68:T68">SUM(O10:O13)-O9</f>
        <v>0</v>
      </c>
      <c r="P68" s="70">
        <f t="shared" si="5"/>
        <v>0</v>
      </c>
      <c r="Q68" s="70">
        <f t="shared" si="5"/>
        <v>0</v>
      </c>
      <c r="R68" s="70">
        <f t="shared" si="5"/>
        <v>0</v>
      </c>
      <c r="S68" s="70">
        <f t="shared" si="5"/>
        <v>0</v>
      </c>
      <c r="T68" s="70">
        <f t="shared" si="5"/>
        <v>0</v>
      </c>
    </row>
    <row r="69" spans="7:20" ht="12">
      <c r="G69" s="69" t="s">
        <v>90</v>
      </c>
      <c r="H69" s="70">
        <f aca="true" t="shared" si="6" ref="H69:M69">SUM(H15:H18)-H14</f>
        <v>0</v>
      </c>
      <c r="I69" s="70">
        <f t="shared" si="6"/>
        <v>0</v>
      </c>
      <c r="J69" s="70">
        <f t="shared" si="6"/>
        <v>0</v>
      </c>
      <c r="K69" s="70">
        <f t="shared" si="6"/>
        <v>0</v>
      </c>
      <c r="L69" s="70">
        <f t="shared" si="6"/>
        <v>0</v>
      </c>
      <c r="M69" s="70">
        <f t="shared" si="6"/>
        <v>0</v>
      </c>
      <c r="N69" s="92"/>
      <c r="O69" s="70">
        <f aca="true" t="shared" si="7" ref="O69:T69">SUM(O15:O18)-O14</f>
        <v>0</v>
      </c>
      <c r="P69" s="70">
        <f t="shared" si="7"/>
        <v>0</v>
      </c>
      <c r="Q69" s="70">
        <f t="shared" si="7"/>
        <v>0</v>
      </c>
      <c r="R69" s="70">
        <f t="shared" si="7"/>
        <v>0</v>
      </c>
      <c r="S69" s="70">
        <f t="shared" si="7"/>
        <v>0</v>
      </c>
      <c r="T69" s="70">
        <f t="shared" si="7"/>
        <v>0</v>
      </c>
    </row>
    <row r="70" spans="7:20" ht="12">
      <c r="G70" s="69" t="s">
        <v>91</v>
      </c>
      <c r="H70" s="70">
        <f aca="true" t="shared" si="8" ref="H70:M70">SUM(H22:H24,H26:H27)-H21</f>
        <v>0</v>
      </c>
      <c r="I70" s="70">
        <f t="shared" si="8"/>
        <v>0</v>
      </c>
      <c r="J70" s="70">
        <f t="shared" si="8"/>
        <v>0</v>
      </c>
      <c r="K70" s="70">
        <f t="shared" si="8"/>
        <v>0</v>
      </c>
      <c r="L70" s="70">
        <f t="shared" si="8"/>
        <v>0</v>
      </c>
      <c r="M70" s="70">
        <f t="shared" si="8"/>
        <v>0</v>
      </c>
      <c r="N70" s="92"/>
      <c r="O70" s="70">
        <f aca="true" t="shared" si="9" ref="O70:T70">SUM(O22:O24,O26:O27)-O21</f>
        <v>0</v>
      </c>
      <c r="P70" s="70">
        <f t="shared" si="9"/>
        <v>0</v>
      </c>
      <c r="Q70" s="70">
        <f t="shared" si="9"/>
        <v>0</v>
      </c>
      <c r="R70" s="70">
        <f t="shared" si="9"/>
        <v>0</v>
      </c>
      <c r="S70" s="70">
        <f t="shared" si="9"/>
        <v>0</v>
      </c>
      <c r="T70" s="70">
        <f t="shared" si="9"/>
        <v>0</v>
      </c>
    </row>
    <row r="71" spans="7:20" ht="12">
      <c r="G71" s="69" t="s">
        <v>92</v>
      </c>
      <c r="H71" s="70">
        <f aca="true" t="shared" si="10" ref="H71:M71">SUM(H29:H31)-H28</f>
        <v>0</v>
      </c>
      <c r="I71" s="70">
        <f t="shared" si="10"/>
        <v>0</v>
      </c>
      <c r="J71" s="70">
        <f t="shared" si="10"/>
        <v>0</v>
      </c>
      <c r="K71" s="70">
        <f t="shared" si="10"/>
        <v>0</v>
      </c>
      <c r="L71" s="70">
        <f t="shared" si="10"/>
        <v>0</v>
      </c>
      <c r="M71" s="70">
        <f t="shared" si="10"/>
        <v>0</v>
      </c>
      <c r="N71" s="92"/>
      <c r="O71" s="70">
        <f aca="true" t="shared" si="11" ref="O71:T71">SUM(O29:O31)-O28</f>
        <v>0</v>
      </c>
      <c r="P71" s="70">
        <f t="shared" si="11"/>
        <v>0</v>
      </c>
      <c r="Q71" s="70">
        <f t="shared" si="11"/>
        <v>0</v>
      </c>
      <c r="R71" s="70">
        <f t="shared" si="11"/>
        <v>0</v>
      </c>
      <c r="S71" s="70">
        <f t="shared" si="11"/>
        <v>0</v>
      </c>
      <c r="T71" s="70">
        <f t="shared" si="11"/>
        <v>0</v>
      </c>
    </row>
    <row r="72" spans="7:20" ht="12">
      <c r="G72" s="69" t="s">
        <v>93</v>
      </c>
      <c r="H72" s="70">
        <f aca="true" t="shared" si="12" ref="H72:M72">SUM(H33:H34,H37,H43,H45:H46)-H32</f>
        <v>0</v>
      </c>
      <c r="I72" s="70">
        <f t="shared" si="12"/>
        <v>0</v>
      </c>
      <c r="J72" s="70">
        <f t="shared" si="12"/>
        <v>0</v>
      </c>
      <c r="K72" s="70">
        <f t="shared" si="12"/>
        <v>0</v>
      </c>
      <c r="L72" s="70">
        <f t="shared" si="12"/>
        <v>0</v>
      </c>
      <c r="M72" s="70">
        <f t="shared" si="12"/>
        <v>0</v>
      </c>
      <c r="N72" s="92"/>
      <c r="O72" s="70">
        <f aca="true" t="shared" si="13" ref="O72:T72">SUM(O33:O34,O37,O43,O45:O46)-O32</f>
        <v>0</v>
      </c>
      <c r="P72" s="70">
        <f t="shared" si="13"/>
        <v>0</v>
      </c>
      <c r="Q72" s="70">
        <f t="shared" si="13"/>
        <v>0</v>
      </c>
      <c r="R72" s="70">
        <f t="shared" si="13"/>
        <v>0</v>
      </c>
      <c r="S72" s="70">
        <f t="shared" si="13"/>
        <v>0</v>
      </c>
      <c r="T72" s="70">
        <f t="shared" si="13"/>
        <v>0</v>
      </c>
    </row>
    <row r="73" spans="7:20" ht="12">
      <c r="G73" s="69" t="s">
        <v>94</v>
      </c>
      <c r="H73" s="70">
        <f aca="true" t="shared" si="14" ref="H73:M73">SUM(H35:H36)-H34</f>
        <v>0</v>
      </c>
      <c r="I73" s="70">
        <f t="shared" si="14"/>
        <v>0</v>
      </c>
      <c r="J73" s="70">
        <f t="shared" si="14"/>
        <v>0</v>
      </c>
      <c r="K73" s="70">
        <f t="shared" si="14"/>
        <v>0</v>
      </c>
      <c r="L73" s="70">
        <f t="shared" si="14"/>
        <v>0</v>
      </c>
      <c r="M73" s="70">
        <f t="shared" si="14"/>
        <v>0</v>
      </c>
      <c r="N73" s="92"/>
      <c r="O73" s="70">
        <f aca="true" t="shared" si="15" ref="O73:T73">SUM(O35:O36)-O34</f>
        <v>0</v>
      </c>
      <c r="P73" s="70">
        <f t="shared" si="15"/>
        <v>0</v>
      </c>
      <c r="Q73" s="70">
        <f t="shared" si="15"/>
        <v>0</v>
      </c>
      <c r="R73" s="70">
        <f t="shared" si="15"/>
        <v>0</v>
      </c>
      <c r="S73" s="70">
        <f t="shared" si="15"/>
        <v>0</v>
      </c>
      <c r="T73" s="70">
        <f t="shared" si="15"/>
        <v>0</v>
      </c>
    </row>
    <row r="74" spans="7:20" ht="12">
      <c r="G74" s="69" t="s">
        <v>95</v>
      </c>
      <c r="H74" s="70">
        <f aca="true" t="shared" si="16" ref="H74:M74">SUM(H38:H42)-H37</f>
        <v>0</v>
      </c>
      <c r="I74" s="70">
        <f t="shared" si="16"/>
        <v>0</v>
      </c>
      <c r="J74" s="70">
        <f t="shared" si="16"/>
        <v>0</v>
      </c>
      <c r="K74" s="70">
        <f t="shared" si="16"/>
        <v>0</v>
      </c>
      <c r="L74" s="70">
        <f t="shared" si="16"/>
        <v>0</v>
      </c>
      <c r="M74" s="70">
        <f t="shared" si="16"/>
        <v>0</v>
      </c>
      <c r="N74" s="92"/>
      <c r="O74" s="70">
        <f aca="true" t="shared" si="17" ref="O74:T74">SUM(O38:O42)-O37</f>
        <v>0</v>
      </c>
      <c r="P74" s="70">
        <f t="shared" si="17"/>
        <v>0</v>
      </c>
      <c r="Q74" s="70">
        <f t="shared" si="17"/>
        <v>0</v>
      </c>
      <c r="R74" s="70">
        <f t="shared" si="17"/>
        <v>0</v>
      </c>
      <c r="S74" s="70">
        <f t="shared" si="17"/>
        <v>0</v>
      </c>
      <c r="T74" s="70">
        <f t="shared" si="17"/>
        <v>0</v>
      </c>
    </row>
    <row r="75" spans="7:20" ht="12">
      <c r="G75" s="69" t="s">
        <v>96</v>
      </c>
      <c r="H75" s="70">
        <f aca="true" t="shared" si="18" ref="H75:M75">SUM(H49:H51)-H48</f>
        <v>0</v>
      </c>
      <c r="I75" s="70">
        <f t="shared" si="18"/>
        <v>0</v>
      </c>
      <c r="J75" s="70">
        <f t="shared" si="18"/>
        <v>0</v>
      </c>
      <c r="K75" s="70">
        <f t="shared" si="18"/>
        <v>0</v>
      </c>
      <c r="L75" s="70">
        <f t="shared" si="18"/>
        <v>0</v>
      </c>
      <c r="M75" s="70">
        <f t="shared" si="18"/>
        <v>0</v>
      </c>
      <c r="N75" s="92"/>
      <c r="O75" s="70">
        <f aca="true" t="shared" si="19" ref="O75:T75">SUM(O49:O51)-O48</f>
        <v>0</v>
      </c>
      <c r="P75" s="70">
        <f t="shared" si="19"/>
        <v>0</v>
      </c>
      <c r="Q75" s="70">
        <f t="shared" si="19"/>
        <v>0</v>
      </c>
      <c r="R75" s="70">
        <f t="shared" si="19"/>
        <v>0</v>
      </c>
      <c r="S75" s="70">
        <f t="shared" si="19"/>
        <v>0</v>
      </c>
      <c r="T75" s="70">
        <f t="shared" si="19"/>
        <v>0</v>
      </c>
    </row>
    <row r="76" spans="8:20" ht="12"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8:20" ht="12"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</sheetData>
  <sheetProtection/>
  <mergeCells count="135">
    <mergeCell ref="D61:E61"/>
    <mergeCell ref="F61:G61"/>
    <mergeCell ref="D62:E62"/>
    <mergeCell ref="F62:G62"/>
    <mergeCell ref="X38:Z38"/>
    <mergeCell ref="X39:Z39"/>
    <mergeCell ref="X40:Z40"/>
    <mergeCell ref="X41:Z41"/>
    <mergeCell ref="X42:Z42"/>
    <mergeCell ref="W45:Z45"/>
    <mergeCell ref="D58:E58"/>
    <mergeCell ref="F58:G58"/>
    <mergeCell ref="D59:E59"/>
    <mergeCell ref="F59:G59"/>
    <mergeCell ref="D60:E60"/>
    <mergeCell ref="F60:G60"/>
    <mergeCell ref="W58:X58"/>
    <mergeCell ref="Y58:Z58"/>
    <mergeCell ref="W59:X59"/>
    <mergeCell ref="W61:X61"/>
    <mergeCell ref="Y61:Z61"/>
    <mergeCell ref="W62:X62"/>
    <mergeCell ref="Y62:Z62"/>
    <mergeCell ref="Y59:Z59"/>
    <mergeCell ref="W60:X60"/>
    <mergeCell ref="Y60:Z60"/>
    <mergeCell ref="E54:F54"/>
    <mergeCell ref="C55:G55"/>
    <mergeCell ref="D57:E57"/>
    <mergeCell ref="F57:G57"/>
    <mergeCell ref="D56:E56"/>
    <mergeCell ref="F56:G56"/>
    <mergeCell ref="X54:Y54"/>
    <mergeCell ref="V55:Z55"/>
    <mergeCell ref="W56:X56"/>
    <mergeCell ref="Y56:Z56"/>
    <mergeCell ref="W57:X57"/>
    <mergeCell ref="Y57:Z57"/>
    <mergeCell ref="W46:Z46"/>
    <mergeCell ref="V47:Z47"/>
    <mergeCell ref="W48:Z48"/>
    <mergeCell ref="W52:Z52"/>
    <mergeCell ref="X51:Z51"/>
    <mergeCell ref="X53:Y53"/>
    <mergeCell ref="X49:Z49"/>
    <mergeCell ref="X50:Z50"/>
    <mergeCell ref="W33:Z33"/>
    <mergeCell ref="W34:Z34"/>
    <mergeCell ref="W43:Z43"/>
    <mergeCell ref="X44:Y44"/>
    <mergeCell ref="X35:Z35"/>
    <mergeCell ref="X36:Z36"/>
    <mergeCell ref="W37:Z37"/>
    <mergeCell ref="W27:Z27"/>
    <mergeCell ref="V28:Z28"/>
    <mergeCell ref="W29:Z29"/>
    <mergeCell ref="W30:Z30"/>
    <mergeCell ref="W31:Z31"/>
    <mergeCell ref="V32:Z32"/>
    <mergeCell ref="V21:Z21"/>
    <mergeCell ref="W22:Z22"/>
    <mergeCell ref="W23:Z23"/>
    <mergeCell ref="W24:Z24"/>
    <mergeCell ref="X25:Y25"/>
    <mergeCell ref="W26:Z26"/>
    <mergeCell ref="X15:Z15"/>
    <mergeCell ref="X16:Z16"/>
    <mergeCell ref="X17:Z17"/>
    <mergeCell ref="X18:Z18"/>
    <mergeCell ref="W19:Z19"/>
    <mergeCell ref="W20:Z20"/>
    <mergeCell ref="D45:G45"/>
    <mergeCell ref="E42:G42"/>
    <mergeCell ref="E44:F44"/>
    <mergeCell ref="V8:Z8"/>
    <mergeCell ref="W9:Z9"/>
    <mergeCell ref="X10:Z10"/>
    <mergeCell ref="X11:Z11"/>
    <mergeCell ref="X12:Z12"/>
    <mergeCell ref="X13:Z13"/>
    <mergeCell ref="W14:Z14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25:F25"/>
    <mergeCell ref="D26:G26"/>
    <mergeCell ref="D27:G27"/>
    <mergeCell ref="C28:G28"/>
    <mergeCell ref="D29:G29"/>
    <mergeCell ref="D30:G30"/>
    <mergeCell ref="D19:G19"/>
    <mergeCell ref="D20:G20"/>
    <mergeCell ref="C21:G21"/>
    <mergeCell ref="D22:G22"/>
    <mergeCell ref="D23:G23"/>
    <mergeCell ref="D24:G24"/>
    <mergeCell ref="E13:G13"/>
    <mergeCell ref="D14:G14"/>
    <mergeCell ref="E15:G15"/>
    <mergeCell ref="E16:G16"/>
    <mergeCell ref="E17:G17"/>
    <mergeCell ref="E18:G18"/>
    <mergeCell ref="B4:G6"/>
    <mergeCell ref="C8:G8"/>
    <mergeCell ref="D9:G9"/>
    <mergeCell ref="E10:G10"/>
    <mergeCell ref="E11:G11"/>
    <mergeCell ref="E12:G12"/>
    <mergeCell ref="B7:G7"/>
    <mergeCell ref="U7:Z7"/>
    <mergeCell ref="P2:T2"/>
    <mergeCell ref="H4:I4"/>
    <mergeCell ref="J4:K4"/>
    <mergeCell ref="L4:M4"/>
    <mergeCell ref="O4:P4"/>
    <mergeCell ref="Q4:R4"/>
    <mergeCell ref="U4:Z6"/>
    <mergeCell ref="H2:L2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2022-07-28T02:35:06Z</dcterms:created>
  <dcterms:modified xsi:type="dcterms:W3CDTF">2022-07-28T02:35:06Z</dcterms:modified>
  <cp:category/>
  <cp:version/>
  <cp:contentType/>
  <cp:contentStatus/>
</cp:coreProperties>
</file>