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6" yWindow="108" windowWidth="9648" windowHeight="11640" activeTab="0"/>
  </bookViews>
  <sheets>
    <sheet name="01" sheetId="1" r:id="rId1"/>
  </sheets>
  <definedNames>
    <definedName name="_xlnm.Print_Area" localSheetId="0">'01'!$B$2:$Q$62,'01'!$S$2:$AH$62</definedName>
  </definedNames>
  <calcPr fullCalcOnLoad="1"/>
</workbook>
</file>

<file path=xl/sharedStrings.xml><?xml version="1.0" encoding="utf-8"?>
<sst xmlns="http://schemas.openxmlformats.org/spreadsheetml/2006/main" count="184" uniqueCount="97">
  <si>
    <t>総数</t>
  </si>
  <si>
    <t>9歳</t>
  </si>
  <si>
    <t>年齢</t>
  </si>
  <si>
    <t>児童・生徒</t>
  </si>
  <si>
    <t>凶悪犯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</si>
  <si>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</si>
  <si>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</si>
  <si>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</si>
  <si>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</si>
  <si>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</si>
  <si>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</si>
  <si>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</si>
  <si>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</si>
  <si>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</si>
  <si>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</si>
  <si>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</si>
  <si>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</si>
  <si>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</si>
  <si>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</si>
  <si>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</si>
  <si>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</si>
  <si>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</si>
  <si>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</si>
  <si>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 xml:space="preserve">          年齢・児童・生徒
  罪  種</t>
  </si>
  <si>
    <t>8歳以下</t>
  </si>
  <si>
    <t>10歳</t>
  </si>
  <si>
    <t>11歳</t>
  </si>
  <si>
    <t>12歳</t>
  </si>
  <si>
    <t>13歳</t>
  </si>
  <si>
    <t>未就学</t>
  </si>
  <si>
    <t>小学生</t>
  </si>
  <si>
    <t>中学生</t>
  </si>
  <si>
    <t>8歳以下</t>
  </si>
  <si>
    <t>総数</t>
  </si>
  <si>
    <t>うち）　　　　　　　　女</t>
  </si>
  <si>
    <r>
      <t xml:space="preserve">年齢・児童・生徒
  </t>
    </r>
    <r>
      <rPr>
        <sz val="10"/>
        <color indexed="9"/>
        <rFont val="ＭＳ 明朝"/>
        <family val="1"/>
      </rPr>
      <t>・</t>
    </r>
    <r>
      <rPr>
        <sz val="10"/>
        <rFont val="ＭＳ 明朝"/>
        <family val="1"/>
      </rPr>
      <t>　　　　　　　　罪  種</t>
    </r>
  </si>
  <si>
    <r>
      <t>刑法犯総数</t>
    </r>
    <r>
      <rPr>
        <sz val="9"/>
        <rFont val="ＭＳ ゴシック"/>
        <family val="3"/>
      </rPr>
      <t>(交通業過を除く)</t>
    </r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</si>
  <si>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</si>
  <si>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</si>
  <si>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</si>
  <si>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</si>
  <si>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</si>
  <si>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</si>
  <si>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</si>
  <si>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</si>
  <si>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</si>
  <si>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</si>
  <si>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</si>
  <si>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</si>
  <si>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</si>
  <si>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</si>
  <si>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</si>
  <si>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</si>
  <si>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</si>
  <si>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</si>
  <si>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汚職</t>
  </si>
  <si>
    <t>うち)</t>
  </si>
  <si>
    <t>あっせん利得処罰法</t>
  </si>
  <si>
    <t>背任</t>
  </si>
  <si>
    <t>風俗犯</t>
  </si>
  <si>
    <t>賭博</t>
  </si>
  <si>
    <t>普通賭博</t>
  </si>
  <si>
    <t>常習賭博</t>
  </si>
  <si>
    <t>賭博開張等</t>
  </si>
  <si>
    <t>うち)</t>
  </si>
  <si>
    <t>その他の刑法犯</t>
  </si>
  <si>
    <t>うち)</t>
  </si>
  <si>
    <t>占有離脱物横領</t>
  </si>
  <si>
    <t>公務執行妨害</t>
  </si>
  <si>
    <t>うち)</t>
  </si>
  <si>
    <t>逮捕監禁</t>
  </si>
  <si>
    <t>嬰児殺</t>
  </si>
  <si>
    <t>わいせつ</t>
  </si>
  <si>
    <t>うち)</t>
  </si>
  <si>
    <t>嬰児殺</t>
  </si>
  <si>
    <t>わいせつ</t>
  </si>
  <si>
    <t>うち)</t>
  </si>
  <si>
    <t>生徒別　補導人員</t>
  </si>
  <si>
    <t>少年４４０</t>
  </si>
  <si>
    <t>少年４４１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</si>
  <si>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</si>
  <si>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</si>
  <si>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</si>
  <si>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</si>
  <si>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</si>
  <si>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</si>
  <si>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</si>
  <si>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</si>
  <si>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</si>
  <si>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</si>
  <si>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学職</t>
  </si>
  <si>
    <t>うち女</t>
  </si>
  <si>
    <t>略取誘拐・人身売買</t>
  </si>
  <si>
    <t>支払用カード偽造</t>
  </si>
  <si>
    <t>113　罪種別　年齢・児童・</t>
  </si>
  <si>
    <t>殺人</t>
  </si>
  <si>
    <t>強盗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</si>
</sst>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color indexed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 quotePrefix="1">
      <alignment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176" fontId="8" fillId="0" borderId="13" xfId="0" applyNumberFormat="1" applyFont="1" applyFill="1" applyBorder="1" applyAlignment="1" applyProtection="1">
      <alignment/>
      <protection/>
    </xf>
    <xf numFmtId="176" fontId="8" fillId="0" borderId="14" xfId="0" applyNumberFormat="1" applyFont="1" applyFill="1" applyBorder="1" applyAlignment="1" applyProtection="1">
      <alignment/>
      <protection/>
    </xf>
    <xf numFmtId="176" fontId="8" fillId="0" borderId="15" xfId="0" applyNumberFormat="1" applyFont="1" applyFill="1" applyBorder="1" applyAlignment="1" applyProtection="1">
      <alignment/>
      <protection/>
    </xf>
    <xf numFmtId="176" fontId="8" fillId="0" borderId="16" xfId="0" applyNumberFormat="1" applyFont="1" applyFill="1" applyBorder="1" applyAlignment="1" applyProtection="1">
      <alignment/>
      <protection/>
    </xf>
    <xf numFmtId="0" fontId="8" fillId="0" borderId="17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176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>
      <alignment/>
    </xf>
    <xf numFmtId="176" fontId="8" fillId="0" borderId="18" xfId="0" applyNumberFormat="1" applyFont="1" applyFill="1" applyBorder="1" applyAlignment="1" applyProtection="1">
      <alignment/>
      <protection/>
    </xf>
    <xf numFmtId="176" fontId="8" fillId="0" borderId="17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176" fontId="0" fillId="0" borderId="18" xfId="0" applyNumberFormat="1" applyFont="1" applyFill="1" applyBorder="1" applyAlignment="1" applyProtection="1">
      <alignment/>
      <protection/>
    </xf>
    <xf numFmtId="176" fontId="0" fillId="0" borderId="17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 applyFill="1" applyBorder="1" applyAlignment="1">
      <alignment horizontal="distributed"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176" fontId="0" fillId="0" borderId="17" xfId="0" applyNumberFormat="1" applyFont="1" applyFill="1" applyBorder="1" applyAlignment="1" applyProtection="1">
      <alignment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176" fontId="0" fillId="0" borderId="17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18" xfId="0" applyNumberFormat="1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6" fontId="8" fillId="0" borderId="18" xfId="0" applyNumberFormat="1" applyFont="1" applyFill="1" applyBorder="1" applyAlignment="1" applyProtection="1">
      <alignment/>
      <protection locked="0"/>
    </xf>
    <xf numFmtId="176" fontId="8" fillId="0" borderId="17" xfId="0" applyNumberFormat="1" applyFont="1" applyFill="1" applyBorder="1" applyAlignment="1" applyProtection="1">
      <alignment/>
      <protection locked="0"/>
    </xf>
    <xf numFmtId="0" fontId="8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6" fontId="8" fillId="0" borderId="20" xfId="0" applyNumberFormat="1" applyFont="1" applyFill="1" applyBorder="1" applyAlignment="1" applyProtection="1">
      <alignment/>
      <protection/>
    </xf>
    <xf numFmtId="176" fontId="0" fillId="0" borderId="20" xfId="0" applyNumberFormat="1" applyFont="1" applyFill="1" applyBorder="1" applyAlignment="1" applyProtection="1">
      <alignment/>
      <protection locked="0"/>
    </xf>
    <xf numFmtId="176" fontId="0" fillId="0" borderId="21" xfId="0" applyNumberFormat="1" applyFont="1" applyFill="1" applyBorder="1" applyAlignment="1" applyProtection="1">
      <alignment/>
      <protection locked="0"/>
    </xf>
    <xf numFmtId="176" fontId="8" fillId="0" borderId="22" xfId="0" applyNumberFormat="1" applyFont="1" applyFill="1" applyBorder="1" applyAlignment="1" applyProtection="1">
      <alignment/>
      <protection locked="0"/>
    </xf>
    <xf numFmtId="0" fontId="0" fillId="0" borderId="2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38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6" fontId="0" fillId="0" borderId="0" xfId="0" applyNumberFormat="1" applyFont="1" applyFill="1" applyAlignment="1">
      <alignment horizontal="right"/>
    </xf>
    <xf numFmtId="0" fontId="0" fillId="0" borderId="23" xfId="0" applyFont="1" applyFill="1" applyBorder="1" applyAlignment="1" applyProtection="1">
      <alignment horizontal="distributed"/>
      <protection/>
    </xf>
    <xf numFmtId="0" fontId="0" fillId="0" borderId="24" xfId="0" applyFont="1" applyFill="1" applyBorder="1" applyAlignment="1" applyProtection="1">
      <alignment horizontal="distributed"/>
      <protection/>
    </xf>
    <xf numFmtId="0" fontId="0" fillId="0" borderId="25" xfId="0" applyFont="1" applyFill="1" applyBorder="1" applyAlignment="1" applyProtection="1">
      <alignment horizontal="distributed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8" fillId="0" borderId="15" xfId="0" applyFont="1" applyFill="1" applyBorder="1" applyAlignment="1">
      <alignment horizontal="distributed"/>
    </xf>
    <xf numFmtId="0" fontId="8" fillId="0" borderId="16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8" fillId="0" borderId="19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8" xfId="0" applyFont="1" applyFill="1" applyBorder="1" applyAlignment="1">
      <alignment vertical="distributed" wrapText="1"/>
    </xf>
    <xf numFmtId="0" fontId="0" fillId="0" borderId="29" xfId="0" applyFont="1" applyFill="1" applyBorder="1" applyAlignment="1">
      <alignment vertical="distributed" wrapText="1"/>
    </xf>
    <xf numFmtId="0" fontId="0" fillId="0" borderId="30" xfId="0" applyFont="1" applyFill="1" applyBorder="1" applyAlignment="1">
      <alignment vertical="distributed" wrapText="1"/>
    </xf>
    <xf numFmtId="0" fontId="0" fillId="0" borderId="11" xfId="0" applyFont="1" applyFill="1" applyBorder="1" applyAlignment="1" applyProtection="1">
      <alignment horizontal="distributed"/>
      <protection/>
    </xf>
    <xf numFmtId="0" fontId="0" fillId="0" borderId="31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distributed"/>
    </xf>
    <xf numFmtId="0" fontId="0" fillId="0" borderId="19" xfId="0" applyFont="1" applyFill="1" applyBorder="1" applyAlignment="1" quotePrefix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9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/>
    </xf>
    <xf numFmtId="0" fontId="8" fillId="0" borderId="17" xfId="0" applyFont="1" applyFill="1" applyBorder="1" applyAlignment="1">
      <alignment horizontal="distributed"/>
    </xf>
    <xf numFmtId="0" fontId="0" fillId="0" borderId="32" xfId="0" applyFont="1" applyFill="1" applyBorder="1" applyAlignment="1">
      <alignment vertical="distributed" wrapText="1"/>
    </xf>
    <xf numFmtId="0" fontId="0" fillId="0" borderId="33" xfId="0" applyFont="1" applyFill="1" applyBorder="1" applyAlignment="1">
      <alignment vertical="distributed" wrapText="1"/>
    </xf>
    <xf numFmtId="0" fontId="0" fillId="0" borderId="34" xfId="0" applyFont="1" applyFill="1" applyBorder="1" applyAlignment="1">
      <alignment vertical="distributed" wrapText="1"/>
    </xf>
    <xf numFmtId="0" fontId="0" fillId="0" borderId="35" xfId="0" applyFont="1" applyFill="1" applyBorder="1" applyAlignment="1">
      <alignment vertical="distributed" wrapText="1"/>
    </xf>
    <xf numFmtId="0" fontId="0" fillId="0" borderId="36" xfId="0" applyFont="1" applyFill="1" applyBorder="1" applyAlignment="1">
      <alignment vertical="distributed" wrapText="1"/>
    </xf>
    <xf numFmtId="0" fontId="0" fillId="0" borderId="37" xfId="0" applyFont="1" applyFill="1" applyBorder="1" applyAlignment="1">
      <alignment vertical="distributed" wrapText="1"/>
    </xf>
    <xf numFmtId="0" fontId="10" fillId="0" borderId="0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distributed"/>
    </xf>
    <xf numFmtId="0" fontId="0" fillId="0" borderId="22" xfId="0" applyFont="1" applyFill="1" applyBorder="1" applyAlignment="1">
      <alignment horizontal="distributed"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M74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1" sqref="A1:IV16384"/>
    </sheetView>
  </sheetViews>
  <sheetFormatPr defaultColWidth="9.125" defaultRowHeight="12.75"/>
  <cols>
    <col min="1" max="6" width="2.625" style="57" customWidth="1"/>
    <col min="7" max="7" width="15.375" style="57" customWidth="1"/>
    <col min="8" max="8" width="8.875" style="60" bestFit="1" customWidth="1"/>
    <col min="9" max="9" width="7.50390625" style="60" customWidth="1"/>
    <col min="10" max="10" width="7.00390625" style="60" customWidth="1"/>
    <col min="11" max="12" width="7.125" style="60" customWidth="1"/>
    <col min="13" max="13" width="7.00390625" style="60" customWidth="1"/>
    <col min="14" max="14" width="8.125" style="60" customWidth="1"/>
    <col min="15" max="15" width="7.125" style="60" customWidth="1"/>
    <col min="16" max="16" width="7.00390625" style="60" customWidth="1"/>
    <col min="17" max="17" width="8.125" style="60" customWidth="1"/>
    <col min="18" max="18" width="3.375" style="60" customWidth="1"/>
    <col min="19" max="19" width="7.50390625" style="61" customWidth="1"/>
    <col min="20" max="28" width="7.50390625" style="60" customWidth="1"/>
    <col min="29" max="33" width="2.625" style="57" customWidth="1"/>
    <col min="34" max="34" width="15.375" style="57" customWidth="1"/>
    <col min="35" max="38" width="6.625" style="60" customWidth="1"/>
    <col min="39" max="39" width="7.625" style="60" customWidth="1"/>
    <col min="40" max="40" width="5.625" style="60" customWidth="1"/>
    <col min="41" max="41" width="4.625" style="60" customWidth="1"/>
    <col min="42" max="42" width="6.625" style="60" customWidth="1"/>
    <col min="43" max="43" width="12.625" style="60" customWidth="1"/>
    <col min="44" max="16384" width="9.125" style="60" customWidth="1"/>
  </cols>
  <sheetData>
    <row r="1" spans="1:34" s="3" customFormat="1" ht="12">
      <c r="A1" s="2"/>
      <c r="B1" s="2" t="s">
        <v>78</v>
      </c>
      <c r="C1" s="2"/>
      <c r="D1" s="2"/>
      <c r="E1" s="2"/>
      <c r="F1" s="2"/>
      <c r="G1" s="2"/>
      <c r="S1" s="4" t="s">
        <v>79</v>
      </c>
      <c r="T1" s="4"/>
      <c r="U1" s="4"/>
      <c r="V1" s="4"/>
      <c r="W1" s="4"/>
      <c r="X1" s="4"/>
      <c r="Y1" s="4"/>
      <c r="Z1" s="4"/>
      <c r="AA1" s="4"/>
      <c r="AB1" s="4"/>
      <c r="AC1" s="2"/>
      <c r="AD1" s="2"/>
      <c r="AE1" s="2"/>
      <c r="AF1" s="2"/>
      <c r="AG1" s="2"/>
      <c r="AH1" s="2"/>
    </row>
    <row r="2" spans="1:34" s="6" customFormat="1" ht="14.25">
      <c r="A2" s="2"/>
      <c r="B2" s="5"/>
      <c r="C2" s="5"/>
      <c r="D2" s="5"/>
      <c r="E2" s="5"/>
      <c r="F2" s="5"/>
      <c r="G2" s="5"/>
      <c r="H2" s="96" t="s">
        <v>94</v>
      </c>
      <c r="I2" s="96"/>
      <c r="J2" s="96"/>
      <c r="K2" s="96"/>
      <c r="L2" s="96"/>
      <c r="M2" s="96"/>
      <c r="N2" s="96"/>
      <c r="O2" s="96"/>
      <c r="P2" s="96"/>
      <c r="Q2" s="5"/>
      <c r="S2" s="5"/>
      <c r="T2" s="96" t="s">
        <v>77</v>
      </c>
      <c r="U2" s="97"/>
      <c r="V2" s="97"/>
      <c r="W2" s="97"/>
      <c r="X2" s="97"/>
      <c r="Y2" s="97"/>
      <c r="Z2" s="97"/>
      <c r="AA2" s="97"/>
      <c r="AB2" s="97"/>
      <c r="AC2" s="7"/>
      <c r="AD2" s="7"/>
      <c r="AE2" s="7"/>
      <c r="AF2" s="7"/>
      <c r="AG2" s="7"/>
      <c r="AH2" s="7"/>
    </row>
    <row r="3" spans="1:34" s="3" customFormat="1" ht="15" thickBot="1">
      <c r="A3" s="8"/>
      <c r="B3" s="8"/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8"/>
      <c r="AD3" s="9"/>
      <c r="AE3" s="9"/>
      <c r="AF3" s="9"/>
      <c r="AG3" s="9"/>
      <c r="AH3" s="9"/>
    </row>
    <row r="4" spans="1:39" s="3" customFormat="1" ht="13.5" customHeight="1">
      <c r="A4" s="11"/>
      <c r="B4" s="74" t="s">
        <v>23</v>
      </c>
      <c r="C4" s="74"/>
      <c r="D4" s="74"/>
      <c r="E4" s="74"/>
      <c r="F4" s="74"/>
      <c r="G4" s="74"/>
      <c r="H4" s="98" t="s">
        <v>0</v>
      </c>
      <c r="I4" s="77" t="s">
        <v>33</v>
      </c>
      <c r="J4" s="78"/>
      <c r="K4" s="78"/>
      <c r="L4" s="78"/>
      <c r="M4" s="78"/>
      <c r="N4" s="78"/>
      <c r="O4" s="78"/>
      <c r="P4" s="78"/>
      <c r="Q4" s="78"/>
      <c r="R4" s="4"/>
      <c r="S4" s="66" t="s">
        <v>34</v>
      </c>
      <c r="T4" s="66"/>
      <c r="U4" s="66"/>
      <c r="V4" s="66"/>
      <c r="W4" s="66"/>
      <c r="X4" s="66"/>
      <c r="Y4" s="66"/>
      <c r="Z4" s="66"/>
      <c r="AA4" s="66"/>
      <c r="AB4" s="67"/>
      <c r="AC4" s="86" t="s">
        <v>35</v>
      </c>
      <c r="AD4" s="87"/>
      <c r="AE4" s="87"/>
      <c r="AF4" s="87"/>
      <c r="AG4" s="87"/>
      <c r="AH4" s="87"/>
      <c r="AI4" s="12" t="s">
        <v>80</v>
      </c>
      <c r="AJ4" s="12"/>
      <c r="AK4" s="12"/>
      <c r="AL4" s="12"/>
      <c r="AM4" s="12"/>
    </row>
    <row r="5" spans="1:39" s="3" customFormat="1" ht="13.5" customHeight="1">
      <c r="A5" s="11"/>
      <c r="B5" s="75"/>
      <c r="C5" s="75"/>
      <c r="D5" s="75"/>
      <c r="E5" s="75"/>
      <c r="F5" s="75"/>
      <c r="G5" s="75"/>
      <c r="H5" s="99"/>
      <c r="I5" s="63" t="s">
        <v>2</v>
      </c>
      <c r="J5" s="64"/>
      <c r="K5" s="64"/>
      <c r="L5" s="64"/>
      <c r="M5" s="64"/>
      <c r="N5" s="65"/>
      <c r="O5" s="63" t="s">
        <v>3</v>
      </c>
      <c r="P5" s="64"/>
      <c r="Q5" s="64"/>
      <c r="R5" s="4"/>
      <c r="S5" s="101" t="s">
        <v>0</v>
      </c>
      <c r="T5" s="63" t="s">
        <v>2</v>
      </c>
      <c r="U5" s="64"/>
      <c r="V5" s="64"/>
      <c r="W5" s="64"/>
      <c r="X5" s="64"/>
      <c r="Y5" s="65"/>
      <c r="Z5" s="63" t="s">
        <v>3</v>
      </c>
      <c r="AA5" s="64"/>
      <c r="AB5" s="65"/>
      <c r="AC5" s="88"/>
      <c r="AD5" s="89"/>
      <c r="AE5" s="89"/>
      <c r="AF5" s="89"/>
      <c r="AG5" s="89"/>
      <c r="AH5" s="89"/>
      <c r="AI5" s="12" t="s">
        <v>0</v>
      </c>
      <c r="AJ5" s="12"/>
      <c r="AK5" s="12" t="s">
        <v>91</v>
      </c>
      <c r="AL5" s="12"/>
      <c r="AM5" s="12"/>
    </row>
    <row r="6" spans="1:39" s="3" customFormat="1" ht="13.5" customHeight="1">
      <c r="A6" s="11"/>
      <c r="B6" s="76"/>
      <c r="C6" s="76"/>
      <c r="D6" s="76"/>
      <c r="E6" s="76"/>
      <c r="F6" s="76"/>
      <c r="G6" s="76"/>
      <c r="H6" s="100"/>
      <c r="I6" s="13" t="s">
        <v>24</v>
      </c>
      <c r="J6" s="13" t="s">
        <v>1</v>
      </c>
      <c r="K6" s="13" t="s">
        <v>25</v>
      </c>
      <c r="L6" s="13" t="s">
        <v>26</v>
      </c>
      <c r="M6" s="13" t="s">
        <v>27</v>
      </c>
      <c r="N6" s="13" t="s">
        <v>28</v>
      </c>
      <c r="O6" s="13" t="s">
        <v>29</v>
      </c>
      <c r="P6" s="13" t="s">
        <v>30</v>
      </c>
      <c r="Q6" s="13" t="s">
        <v>31</v>
      </c>
      <c r="R6" s="4"/>
      <c r="S6" s="102"/>
      <c r="T6" s="13" t="s">
        <v>32</v>
      </c>
      <c r="U6" s="13" t="s">
        <v>1</v>
      </c>
      <c r="V6" s="13" t="s">
        <v>25</v>
      </c>
      <c r="W6" s="13" t="s">
        <v>26</v>
      </c>
      <c r="X6" s="13" t="s">
        <v>27</v>
      </c>
      <c r="Y6" s="13" t="s">
        <v>28</v>
      </c>
      <c r="Z6" s="13" t="s">
        <v>29</v>
      </c>
      <c r="AA6" s="13" t="s">
        <v>30</v>
      </c>
      <c r="AB6" s="14" t="s">
        <v>31</v>
      </c>
      <c r="AC6" s="90"/>
      <c r="AD6" s="91"/>
      <c r="AE6" s="91"/>
      <c r="AF6" s="91"/>
      <c r="AG6" s="91"/>
      <c r="AH6" s="91"/>
      <c r="AI6" s="1" t="s">
        <v>2</v>
      </c>
      <c r="AJ6" s="1" t="s">
        <v>90</v>
      </c>
      <c r="AK6" s="1" t="s">
        <v>2</v>
      </c>
      <c r="AL6" s="1" t="s">
        <v>90</v>
      </c>
      <c r="AM6" s="12"/>
    </row>
    <row r="7" spans="1:38" s="23" customFormat="1" ht="15" customHeight="1">
      <c r="A7" s="15"/>
      <c r="B7" s="68" t="s">
        <v>36</v>
      </c>
      <c r="C7" s="68"/>
      <c r="D7" s="68"/>
      <c r="E7" s="68"/>
      <c r="F7" s="68"/>
      <c r="G7" s="69"/>
      <c r="H7" s="16">
        <f aca="true" t="shared" si="0" ref="H7:Q7">H8+H21+H28+H32+H47+H55</f>
        <v>18029</v>
      </c>
      <c r="I7" s="16">
        <f t="shared" si="0"/>
        <v>873</v>
      </c>
      <c r="J7" s="16">
        <f t="shared" si="0"/>
        <v>620</v>
      </c>
      <c r="K7" s="16">
        <f t="shared" si="0"/>
        <v>904</v>
      </c>
      <c r="L7" s="16">
        <f t="shared" si="0"/>
        <v>1213</v>
      </c>
      <c r="M7" s="16">
        <f t="shared" si="0"/>
        <v>3285</v>
      </c>
      <c r="N7" s="16">
        <f t="shared" si="0"/>
        <v>11134</v>
      </c>
      <c r="O7" s="16">
        <f t="shared" si="0"/>
        <v>13</v>
      </c>
      <c r="P7" s="16">
        <f t="shared" si="0"/>
        <v>4435</v>
      </c>
      <c r="Q7" s="17">
        <f t="shared" si="0"/>
        <v>13581</v>
      </c>
      <c r="R7" s="18"/>
      <c r="S7" s="19">
        <f aca="true" t="shared" si="1" ref="S7:AB7">S8+S21+S28+S32+S47+S55</f>
        <v>3784</v>
      </c>
      <c r="T7" s="16">
        <f t="shared" si="1"/>
        <v>192</v>
      </c>
      <c r="U7" s="16">
        <f t="shared" si="1"/>
        <v>135</v>
      </c>
      <c r="V7" s="16">
        <f t="shared" si="1"/>
        <v>204</v>
      </c>
      <c r="W7" s="16">
        <f t="shared" si="1"/>
        <v>220</v>
      </c>
      <c r="X7" s="16">
        <f t="shared" si="1"/>
        <v>579</v>
      </c>
      <c r="Y7" s="16">
        <f t="shared" si="1"/>
        <v>2454</v>
      </c>
      <c r="Z7" s="16">
        <f t="shared" si="1"/>
        <v>3</v>
      </c>
      <c r="AA7" s="16">
        <f t="shared" si="1"/>
        <v>887</v>
      </c>
      <c r="AB7" s="16">
        <f t="shared" si="1"/>
        <v>2894</v>
      </c>
      <c r="AC7" s="85" t="s">
        <v>36</v>
      </c>
      <c r="AD7" s="70"/>
      <c r="AE7" s="70"/>
      <c r="AF7" s="70"/>
      <c r="AG7" s="70"/>
      <c r="AH7" s="70"/>
      <c r="AI7" s="22">
        <f>SUM(I7:N7)-H7</f>
        <v>0</v>
      </c>
      <c r="AJ7" s="22">
        <f>SUM(O7:Q7)-H7</f>
        <v>0</v>
      </c>
      <c r="AK7" s="22">
        <f>SUM(T7:Y7)-S7</f>
        <v>0</v>
      </c>
      <c r="AL7" s="22">
        <f>SUM(Z7:AB7)-S7</f>
        <v>0</v>
      </c>
    </row>
    <row r="8" spans="1:38" s="23" customFormat="1" ht="15" customHeight="1">
      <c r="A8" s="24"/>
      <c r="B8" s="21"/>
      <c r="C8" s="70" t="s">
        <v>4</v>
      </c>
      <c r="D8" s="70"/>
      <c r="E8" s="70"/>
      <c r="F8" s="70"/>
      <c r="G8" s="71"/>
      <c r="H8" s="25">
        <f>SUM(I8:N8)</f>
        <v>143</v>
      </c>
      <c r="I8" s="25">
        <v>17</v>
      </c>
      <c r="J8" s="25">
        <v>13</v>
      </c>
      <c r="K8" s="25">
        <v>11</v>
      </c>
      <c r="L8" s="25">
        <v>13</v>
      </c>
      <c r="M8" s="25">
        <v>38</v>
      </c>
      <c r="N8" s="25">
        <v>51</v>
      </c>
      <c r="O8" s="25">
        <v>1</v>
      </c>
      <c r="P8" s="25">
        <v>64</v>
      </c>
      <c r="Q8" s="26">
        <v>78</v>
      </c>
      <c r="R8" s="27"/>
      <c r="S8" s="28">
        <f aca="true" t="shared" si="2" ref="S8:S21">SUM(T8:Y8)</f>
        <v>16</v>
      </c>
      <c r="T8" s="25">
        <v>3</v>
      </c>
      <c r="U8" s="25">
        <v>4</v>
      </c>
      <c r="V8" s="25">
        <v>0</v>
      </c>
      <c r="W8" s="25">
        <v>1</v>
      </c>
      <c r="X8" s="25">
        <v>3</v>
      </c>
      <c r="Y8" s="25">
        <v>5</v>
      </c>
      <c r="Z8" s="25">
        <v>0</v>
      </c>
      <c r="AA8" s="25">
        <v>10</v>
      </c>
      <c r="AB8" s="25">
        <v>6</v>
      </c>
      <c r="AC8" s="20"/>
      <c r="AD8" s="70" t="s">
        <v>4</v>
      </c>
      <c r="AE8" s="70"/>
      <c r="AF8" s="70"/>
      <c r="AG8" s="70"/>
      <c r="AH8" s="70"/>
      <c r="AI8" s="22">
        <f aca="true" t="shared" si="3" ref="AI8:AI62">SUM(I8:N8)-H8</f>
        <v>0</v>
      </c>
      <c r="AJ8" s="22">
        <f aca="true" t="shared" si="4" ref="AJ8:AJ62">SUM(O8:Q8)-H8</f>
        <v>0</v>
      </c>
      <c r="AK8" s="22">
        <f aca="true" t="shared" si="5" ref="AK8:AK62">SUM(T8:Y8)-S8</f>
        <v>0</v>
      </c>
      <c r="AL8" s="22">
        <f aca="true" t="shared" si="6" ref="AL8:AL62">SUM(Z8:AB8)-S8</f>
        <v>0</v>
      </c>
    </row>
    <row r="9" spans="1:38" s="36" customFormat="1" ht="12" customHeight="1">
      <c r="A9" s="15"/>
      <c r="B9" s="29"/>
      <c r="C9" s="29"/>
      <c r="D9" s="72" t="s">
        <v>95</v>
      </c>
      <c r="E9" s="72"/>
      <c r="F9" s="72"/>
      <c r="G9" s="73"/>
      <c r="H9" s="25">
        <f aca="true" t="shared" si="7" ref="H9:H62">SUM(I9:N9)</f>
        <v>2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2</v>
      </c>
      <c r="O9" s="31">
        <v>0</v>
      </c>
      <c r="P9" s="31">
        <v>0</v>
      </c>
      <c r="Q9" s="32">
        <v>2</v>
      </c>
      <c r="R9" s="33"/>
      <c r="S9" s="28">
        <f t="shared" si="2"/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4"/>
      <c r="AD9" s="29"/>
      <c r="AE9" s="72" t="s">
        <v>95</v>
      </c>
      <c r="AF9" s="72"/>
      <c r="AG9" s="72"/>
      <c r="AH9" s="72"/>
      <c r="AI9" s="35">
        <f t="shared" si="3"/>
        <v>0</v>
      </c>
      <c r="AJ9" s="35">
        <f t="shared" si="4"/>
        <v>0</v>
      </c>
      <c r="AK9" s="35">
        <f t="shared" si="5"/>
        <v>0</v>
      </c>
      <c r="AL9" s="35">
        <f t="shared" si="6"/>
        <v>0</v>
      </c>
    </row>
    <row r="10" spans="1:38" s="40" customFormat="1" ht="12" customHeight="1">
      <c r="A10" s="37"/>
      <c r="B10" s="29"/>
      <c r="C10" s="29"/>
      <c r="D10" s="29"/>
      <c r="E10" s="72" t="s">
        <v>5</v>
      </c>
      <c r="F10" s="72"/>
      <c r="G10" s="73"/>
      <c r="H10" s="25">
        <f t="shared" si="7"/>
        <v>2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2</v>
      </c>
      <c r="O10" s="38">
        <v>0</v>
      </c>
      <c r="P10" s="38">
        <v>0</v>
      </c>
      <c r="Q10" s="38">
        <v>2</v>
      </c>
      <c r="R10" s="27"/>
      <c r="S10" s="28">
        <f t="shared" si="2"/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9">
        <v>0</v>
      </c>
      <c r="AC10" s="34"/>
      <c r="AD10" s="29"/>
      <c r="AE10" s="29"/>
      <c r="AF10" s="72" t="s">
        <v>5</v>
      </c>
      <c r="AG10" s="72"/>
      <c r="AH10" s="72"/>
      <c r="AI10" s="22">
        <f t="shared" si="3"/>
        <v>0</v>
      </c>
      <c r="AJ10" s="22">
        <f t="shared" si="4"/>
        <v>0</v>
      </c>
      <c r="AK10" s="22">
        <f t="shared" si="5"/>
        <v>0</v>
      </c>
      <c r="AL10" s="22">
        <f t="shared" si="6"/>
        <v>0</v>
      </c>
    </row>
    <row r="11" spans="1:38" s="40" customFormat="1" ht="12" customHeight="1">
      <c r="A11" s="37"/>
      <c r="B11" s="29"/>
      <c r="C11" s="29"/>
      <c r="D11" s="29"/>
      <c r="E11" s="72" t="s">
        <v>71</v>
      </c>
      <c r="F11" s="72"/>
      <c r="G11" s="73"/>
      <c r="H11" s="25">
        <f t="shared" si="7"/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27"/>
      <c r="S11" s="28">
        <f t="shared" si="2"/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9">
        <v>0</v>
      </c>
      <c r="AC11" s="34"/>
      <c r="AD11" s="29"/>
      <c r="AE11" s="29"/>
      <c r="AF11" s="72" t="s">
        <v>74</v>
      </c>
      <c r="AG11" s="72"/>
      <c r="AH11" s="72"/>
      <c r="AI11" s="22">
        <f t="shared" si="3"/>
        <v>0</v>
      </c>
      <c r="AJ11" s="22">
        <f t="shared" si="4"/>
        <v>0</v>
      </c>
      <c r="AK11" s="22">
        <f t="shared" si="5"/>
        <v>0</v>
      </c>
      <c r="AL11" s="22">
        <f t="shared" si="6"/>
        <v>0</v>
      </c>
    </row>
    <row r="12" spans="1:38" s="40" customFormat="1" ht="12" customHeight="1">
      <c r="A12" s="37"/>
      <c r="B12" s="29"/>
      <c r="C12" s="29"/>
      <c r="D12" s="29"/>
      <c r="E12" s="72" t="s">
        <v>6</v>
      </c>
      <c r="F12" s="72"/>
      <c r="G12" s="73"/>
      <c r="H12" s="25">
        <f t="shared" si="7"/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27"/>
      <c r="S12" s="28">
        <f t="shared" si="2"/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9">
        <v>0</v>
      </c>
      <c r="AC12" s="34"/>
      <c r="AD12" s="29"/>
      <c r="AE12" s="29"/>
      <c r="AF12" s="72" t="s">
        <v>6</v>
      </c>
      <c r="AG12" s="72"/>
      <c r="AH12" s="72"/>
      <c r="AI12" s="22">
        <f t="shared" si="3"/>
        <v>0</v>
      </c>
      <c r="AJ12" s="22">
        <f t="shared" si="4"/>
        <v>0</v>
      </c>
      <c r="AK12" s="22">
        <f t="shared" si="5"/>
        <v>0</v>
      </c>
      <c r="AL12" s="22">
        <f t="shared" si="6"/>
        <v>0</v>
      </c>
    </row>
    <row r="13" spans="1:38" s="40" customFormat="1" ht="12" customHeight="1">
      <c r="A13" s="37"/>
      <c r="B13" s="29"/>
      <c r="C13" s="29"/>
      <c r="D13" s="29"/>
      <c r="E13" s="72" t="s">
        <v>7</v>
      </c>
      <c r="F13" s="72"/>
      <c r="G13" s="73"/>
      <c r="H13" s="25">
        <f t="shared" si="7"/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27"/>
      <c r="S13" s="28">
        <f t="shared" si="2"/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  <c r="AC13" s="34"/>
      <c r="AD13" s="29"/>
      <c r="AE13" s="29"/>
      <c r="AF13" s="72" t="s">
        <v>7</v>
      </c>
      <c r="AG13" s="72"/>
      <c r="AH13" s="72"/>
      <c r="AI13" s="22">
        <f t="shared" si="3"/>
        <v>0</v>
      </c>
      <c r="AJ13" s="22">
        <f t="shared" si="4"/>
        <v>0</v>
      </c>
      <c r="AK13" s="22">
        <f t="shared" si="5"/>
        <v>0</v>
      </c>
      <c r="AL13" s="22">
        <f t="shared" si="6"/>
        <v>0</v>
      </c>
    </row>
    <row r="14" spans="1:38" s="36" customFormat="1" ht="12" customHeight="1">
      <c r="A14" s="15"/>
      <c r="B14" s="29"/>
      <c r="C14" s="29"/>
      <c r="D14" s="72" t="s">
        <v>96</v>
      </c>
      <c r="E14" s="72"/>
      <c r="F14" s="72"/>
      <c r="G14" s="73"/>
      <c r="H14" s="25">
        <f t="shared" si="7"/>
        <v>17</v>
      </c>
      <c r="I14" s="31">
        <v>0</v>
      </c>
      <c r="J14" s="31">
        <v>0</v>
      </c>
      <c r="K14" s="31">
        <v>0</v>
      </c>
      <c r="L14" s="31">
        <v>0</v>
      </c>
      <c r="M14" s="31">
        <v>5</v>
      </c>
      <c r="N14" s="31">
        <v>12</v>
      </c>
      <c r="O14" s="31">
        <v>0</v>
      </c>
      <c r="P14" s="31">
        <v>1</v>
      </c>
      <c r="Q14" s="32">
        <v>16</v>
      </c>
      <c r="R14" s="33"/>
      <c r="S14" s="28">
        <f t="shared" si="2"/>
        <v>1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1</v>
      </c>
      <c r="Z14" s="31">
        <v>0</v>
      </c>
      <c r="AA14" s="31">
        <v>0</v>
      </c>
      <c r="AB14" s="31">
        <v>1</v>
      </c>
      <c r="AC14" s="34"/>
      <c r="AD14" s="29"/>
      <c r="AE14" s="72" t="s">
        <v>96</v>
      </c>
      <c r="AF14" s="72"/>
      <c r="AG14" s="72"/>
      <c r="AH14" s="72"/>
      <c r="AI14" s="35">
        <f t="shared" si="3"/>
        <v>0</v>
      </c>
      <c r="AJ14" s="35">
        <f t="shared" si="4"/>
        <v>0</v>
      </c>
      <c r="AK14" s="35">
        <f t="shared" si="5"/>
        <v>0</v>
      </c>
      <c r="AL14" s="35">
        <f t="shared" si="6"/>
        <v>0</v>
      </c>
    </row>
    <row r="15" spans="1:38" s="40" customFormat="1" ht="12" customHeight="1">
      <c r="A15" s="37"/>
      <c r="B15" s="29"/>
      <c r="C15" s="29"/>
      <c r="D15" s="29"/>
      <c r="E15" s="72" t="s">
        <v>8</v>
      </c>
      <c r="F15" s="72"/>
      <c r="G15" s="73"/>
      <c r="H15" s="25">
        <f t="shared" si="7"/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27"/>
      <c r="S15" s="28">
        <f t="shared" si="2"/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9">
        <v>0</v>
      </c>
      <c r="AC15" s="34"/>
      <c r="AD15" s="29"/>
      <c r="AE15" s="29"/>
      <c r="AF15" s="72" t="s">
        <v>8</v>
      </c>
      <c r="AG15" s="72"/>
      <c r="AH15" s="72"/>
      <c r="AI15" s="22">
        <f t="shared" si="3"/>
        <v>0</v>
      </c>
      <c r="AJ15" s="22">
        <f t="shared" si="4"/>
        <v>0</v>
      </c>
      <c r="AK15" s="22">
        <f t="shared" si="5"/>
        <v>0</v>
      </c>
      <c r="AL15" s="22">
        <f t="shared" si="6"/>
        <v>0</v>
      </c>
    </row>
    <row r="16" spans="1:38" s="40" customFormat="1" ht="12" customHeight="1">
      <c r="A16" s="37"/>
      <c r="B16" s="29"/>
      <c r="C16" s="29"/>
      <c r="D16" s="29"/>
      <c r="E16" s="72" t="s">
        <v>9</v>
      </c>
      <c r="F16" s="72"/>
      <c r="G16" s="73"/>
      <c r="H16" s="25">
        <v>9</v>
      </c>
      <c r="I16" s="38">
        <v>0</v>
      </c>
      <c r="J16" s="38">
        <v>0</v>
      </c>
      <c r="K16" s="38">
        <v>0</v>
      </c>
      <c r="L16" s="38">
        <v>0</v>
      </c>
      <c r="M16" s="38">
        <v>2</v>
      </c>
      <c r="N16" s="38">
        <v>7</v>
      </c>
      <c r="O16" s="38">
        <v>0</v>
      </c>
      <c r="P16" s="38">
        <v>1</v>
      </c>
      <c r="Q16" s="38">
        <v>8</v>
      </c>
      <c r="R16" s="27"/>
      <c r="S16" s="28">
        <f t="shared" si="2"/>
        <v>1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1</v>
      </c>
      <c r="Z16" s="38">
        <v>0</v>
      </c>
      <c r="AA16" s="38">
        <v>0</v>
      </c>
      <c r="AB16" s="39">
        <v>1</v>
      </c>
      <c r="AC16" s="34"/>
      <c r="AD16" s="29"/>
      <c r="AE16" s="29"/>
      <c r="AF16" s="72" t="s">
        <v>9</v>
      </c>
      <c r="AG16" s="72"/>
      <c r="AH16" s="72"/>
      <c r="AI16" s="22">
        <f t="shared" si="3"/>
        <v>0</v>
      </c>
      <c r="AJ16" s="22">
        <f t="shared" si="4"/>
        <v>0</v>
      </c>
      <c r="AK16" s="22">
        <f t="shared" si="5"/>
        <v>0</v>
      </c>
      <c r="AL16" s="22">
        <f t="shared" si="6"/>
        <v>0</v>
      </c>
    </row>
    <row r="17" spans="1:38" s="40" customFormat="1" ht="12" customHeight="1">
      <c r="A17" s="37"/>
      <c r="B17" s="29"/>
      <c r="C17" s="29"/>
      <c r="D17" s="29"/>
      <c r="E17" s="72" t="s">
        <v>10</v>
      </c>
      <c r="F17" s="72"/>
      <c r="G17" s="73"/>
      <c r="H17" s="25">
        <f t="shared" si="7"/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27"/>
      <c r="S17" s="28">
        <f t="shared" si="2"/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9">
        <v>0</v>
      </c>
      <c r="AC17" s="34"/>
      <c r="AD17" s="29"/>
      <c r="AE17" s="29"/>
      <c r="AF17" s="72" t="s">
        <v>10</v>
      </c>
      <c r="AG17" s="72"/>
      <c r="AH17" s="72"/>
      <c r="AI17" s="22">
        <f t="shared" si="3"/>
        <v>0</v>
      </c>
      <c r="AJ17" s="22">
        <f t="shared" si="4"/>
        <v>0</v>
      </c>
      <c r="AK17" s="22">
        <f t="shared" si="5"/>
        <v>0</v>
      </c>
      <c r="AL17" s="22">
        <f t="shared" si="6"/>
        <v>0</v>
      </c>
    </row>
    <row r="18" spans="1:38" s="40" customFormat="1" ht="12" customHeight="1">
      <c r="A18" s="37"/>
      <c r="B18" s="29"/>
      <c r="C18" s="29"/>
      <c r="D18" s="29"/>
      <c r="E18" s="72" t="s">
        <v>11</v>
      </c>
      <c r="F18" s="72"/>
      <c r="G18" s="73"/>
      <c r="H18" s="25">
        <f t="shared" si="7"/>
        <v>8</v>
      </c>
      <c r="I18" s="38">
        <v>0</v>
      </c>
      <c r="J18" s="38">
        <v>0</v>
      </c>
      <c r="K18" s="38">
        <v>0</v>
      </c>
      <c r="L18" s="38">
        <v>0</v>
      </c>
      <c r="M18" s="38">
        <v>3</v>
      </c>
      <c r="N18" s="38">
        <v>5</v>
      </c>
      <c r="O18" s="38">
        <v>0</v>
      </c>
      <c r="P18" s="38">
        <v>0</v>
      </c>
      <c r="Q18" s="38">
        <v>8</v>
      </c>
      <c r="R18" s="27"/>
      <c r="S18" s="28">
        <f t="shared" si="2"/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9">
        <v>0</v>
      </c>
      <c r="AC18" s="34"/>
      <c r="AD18" s="29"/>
      <c r="AE18" s="29"/>
      <c r="AF18" s="72" t="s">
        <v>11</v>
      </c>
      <c r="AG18" s="72"/>
      <c r="AH18" s="72"/>
      <c r="AI18" s="22">
        <f t="shared" si="3"/>
        <v>0</v>
      </c>
      <c r="AJ18" s="22">
        <f t="shared" si="4"/>
        <v>0</v>
      </c>
      <c r="AK18" s="22">
        <f t="shared" si="5"/>
        <v>0</v>
      </c>
      <c r="AL18" s="22">
        <f t="shared" si="6"/>
        <v>0</v>
      </c>
    </row>
    <row r="19" spans="1:38" s="40" customFormat="1" ht="12" customHeight="1">
      <c r="A19" s="37"/>
      <c r="B19" s="29"/>
      <c r="C19" s="29"/>
      <c r="D19" s="72" t="s">
        <v>37</v>
      </c>
      <c r="E19" s="72"/>
      <c r="F19" s="72"/>
      <c r="G19" s="73"/>
      <c r="H19" s="25">
        <f t="shared" si="7"/>
        <v>109</v>
      </c>
      <c r="I19" s="38">
        <v>17</v>
      </c>
      <c r="J19" s="38">
        <v>13</v>
      </c>
      <c r="K19" s="38">
        <v>10</v>
      </c>
      <c r="L19" s="38">
        <v>13</v>
      </c>
      <c r="M19" s="38">
        <v>27</v>
      </c>
      <c r="N19" s="38">
        <v>29</v>
      </c>
      <c r="O19" s="38">
        <v>1</v>
      </c>
      <c r="P19" s="38">
        <v>62</v>
      </c>
      <c r="Q19" s="38">
        <v>46</v>
      </c>
      <c r="R19" s="27"/>
      <c r="S19" s="28">
        <f t="shared" si="2"/>
        <v>15</v>
      </c>
      <c r="T19" s="38">
        <v>3</v>
      </c>
      <c r="U19" s="38">
        <v>4</v>
      </c>
      <c r="V19" s="38">
        <v>0</v>
      </c>
      <c r="W19" s="38">
        <v>1</v>
      </c>
      <c r="X19" s="38">
        <v>3</v>
      </c>
      <c r="Y19" s="38">
        <v>4</v>
      </c>
      <c r="Z19" s="38">
        <v>0</v>
      </c>
      <c r="AA19" s="38">
        <v>10</v>
      </c>
      <c r="AB19" s="39">
        <v>5</v>
      </c>
      <c r="AC19" s="34"/>
      <c r="AD19" s="29"/>
      <c r="AE19" s="72" t="s">
        <v>37</v>
      </c>
      <c r="AF19" s="72"/>
      <c r="AG19" s="72"/>
      <c r="AH19" s="72"/>
      <c r="AI19" s="22">
        <f t="shared" si="3"/>
        <v>0</v>
      </c>
      <c r="AJ19" s="22">
        <f t="shared" si="4"/>
        <v>0</v>
      </c>
      <c r="AK19" s="22">
        <f t="shared" si="5"/>
        <v>0</v>
      </c>
      <c r="AL19" s="22">
        <f t="shared" si="6"/>
        <v>0</v>
      </c>
    </row>
    <row r="20" spans="1:38" s="40" customFormat="1" ht="12" customHeight="1">
      <c r="A20" s="37"/>
      <c r="B20" s="29"/>
      <c r="C20" s="29"/>
      <c r="D20" s="72" t="s">
        <v>38</v>
      </c>
      <c r="E20" s="72"/>
      <c r="F20" s="72"/>
      <c r="G20" s="73"/>
      <c r="H20" s="25">
        <f t="shared" si="7"/>
        <v>15</v>
      </c>
      <c r="I20" s="38">
        <v>0</v>
      </c>
      <c r="J20" s="38">
        <v>0</v>
      </c>
      <c r="K20" s="38">
        <v>1</v>
      </c>
      <c r="L20" s="38">
        <v>0</v>
      </c>
      <c r="M20" s="38">
        <v>6</v>
      </c>
      <c r="N20" s="38">
        <v>8</v>
      </c>
      <c r="O20" s="38">
        <v>0</v>
      </c>
      <c r="P20" s="38">
        <v>1</v>
      </c>
      <c r="Q20" s="38">
        <v>14</v>
      </c>
      <c r="R20" s="27"/>
      <c r="S20" s="28">
        <f t="shared" si="2"/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9">
        <v>0</v>
      </c>
      <c r="AC20" s="34"/>
      <c r="AD20" s="29"/>
      <c r="AE20" s="72" t="s">
        <v>38</v>
      </c>
      <c r="AF20" s="72"/>
      <c r="AG20" s="72"/>
      <c r="AH20" s="72"/>
      <c r="AI20" s="22">
        <f t="shared" si="3"/>
        <v>0</v>
      </c>
      <c r="AJ20" s="22">
        <f t="shared" si="4"/>
        <v>0</v>
      </c>
      <c r="AK20" s="22">
        <f t="shared" si="5"/>
        <v>0</v>
      </c>
      <c r="AL20" s="22">
        <f t="shared" si="6"/>
        <v>0</v>
      </c>
    </row>
    <row r="21" spans="1:38" s="23" customFormat="1" ht="15" customHeight="1">
      <c r="A21" s="37"/>
      <c r="B21" s="21"/>
      <c r="C21" s="70" t="s">
        <v>39</v>
      </c>
      <c r="D21" s="70"/>
      <c r="E21" s="70"/>
      <c r="F21" s="70"/>
      <c r="G21" s="71"/>
      <c r="H21" s="25">
        <f t="shared" si="7"/>
        <v>1336</v>
      </c>
      <c r="I21" s="25">
        <v>15</v>
      </c>
      <c r="J21" s="25">
        <v>8</v>
      </c>
      <c r="K21" s="25">
        <v>34</v>
      </c>
      <c r="L21" s="25">
        <v>61</v>
      </c>
      <c r="M21" s="25">
        <v>268</v>
      </c>
      <c r="N21" s="25">
        <v>950</v>
      </c>
      <c r="O21" s="25">
        <v>1</v>
      </c>
      <c r="P21" s="25">
        <v>193</v>
      </c>
      <c r="Q21" s="26">
        <v>1142</v>
      </c>
      <c r="R21" s="27"/>
      <c r="S21" s="28">
        <f t="shared" si="2"/>
        <v>157</v>
      </c>
      <c r="T21" s="25">
        <v>0</v>
      </c>
      <c r="U21" s="25">
        <v>1</v>
      </c>
      <c r="V21" s="25">
        <v>5</v>
      </c>
      <c r="W21" s="25">
        <v>5</v>
      </c>
      <c r="X21" s="25">
        <v>24</v>
      </c>
      <c r="Y21" s="25">
        <v>122</v>
      </c>
      <c r="Z21" s="25">
        <v>0</v>
      </c>
      <c r="AA21" s="25">
        <v>15</v>
      </c>
      <c r="AB21" s="25">
        <v>142</v>
      </c>
      <c r="AC21" s="20"/>
      <c r="AD21" s="70" t="s">
        <v>39</v>
      </c>
      <c r="AE21" s="70"/>
      <c r="AF21" s="70"/>
      <c r="AG21" s="70"/>
      <c r="AH21" s="70"/>
      <c r="AI21" s="22">
        <f t="shared" si="3"/>
        <v>0</v>
      </c>
      <c r="AJ21" s="22">
        <f t="shared" si="4"/>
        <v>0</v>
      </c>
      <c r="AK21" s="22">
        <f t="shared" si="5"/>
        <v>0</v>
      </c>
      <c r="AL21" s="22">
        <f t="shared" si="6"/>
        <v>0</v>
      </c>
    </row>
    <row r="22" spans="1:38" s="40" customFormat="1" ht="12" customHeight="1">
      <c r="A22" s="24"/>
      <c r="B22" s="29"/>
      <c r="C22" s="29"/>
      <c r="D22" s="72" t="s">
        <v>12</v>
      </c>
      <c r="E22" s="72"/>
      <c r="F22" s="72"/>
      <c r="G22" s="73"/>
      <c r="H22" s="25">
        <f t="shared" si="7"/>
        <v>5</v>
      </c>
      <c r="I22" s="38">
        <v>0</v>
      </c>
      <c r="J22" s="38">
        <v>0</v>
      </c>
      <c r="K22" s="38">
        <v>0</v>
      </c>
      <c r="L22" s="38">
        <v>1</v>
      </c>
      <c r="M22" s="38">
        <v>1</v>
      </c>
      <c r="N22" s="38">
        <v>3</v>
      </c>
      <c r="O22" s="38">
        <v>0</v>
      </c>
      <c r="P22" s="38">
        <v>1</v>
      </c>
      <c r="Q22" s="38">
        <v>4</v>
      </c>
      <c r="R22" s="27"/>
      <c r="S22" s="28">
        <f>SUM(T22:Y22)</f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9">
        <v>0</v>
      </c>
      <c r="AC22" s="34"/>
      <c r="AD22" s="29"/>
      <c r="AE22" s="72" t="s">
        <v>12</v>
      </c>
      <c r="AF22" s="72"/>
      <c r="AG22" s="72"/>
      <c r="AH22" s="72"/>
      <c r="AI22" s="22">
        <f t="shared" si="3"/>
        <v>0</v>
      </c>
      <c r="AJ22" s="22">
        <f t="shared" si="4"/>
        <v>0</v>
      </c>
      <c r="AK22" s="22">
        <f t="shared" si="5"/>
        <v>0</v>
      </c>
      <c r="AL22" s="22">
        <f t="shared" si="6"/>
        <v>0</v>
      </c>
    </row>
    <row r="23" spans="1:38" s="40" customFormat="1" ht="12" customHeight="1">
      <c r="A23" s="37"/>
      <c r="B23" s="29"/>
      <c r="C23" s="29"/>
      <c r="D23" s="72" t="s">
        <v>40</v>
      </c>
      <c r="E23" s="72"/>
      <c r="F23" s="72"/>
      <c r="G23" s="73"/>
      <c r="H23" s="25">
        <f t="shared" si="7"/>
        <v>395</v>
      </c>
      <c r="I23" s="38">
        <v>5</v>
      </c>
      <c r="J23" s="38">
        <v>5</v>
      </c>
      <c r="K23" s="38">
        <v>14</v>
      </c>
      <c r="L23" s="38">
        <v>29</v>
      </c>
      <c r="M23" s="38">
        <v>95</v>
      </c>
      <c r="N23" s="38">
        <v>247</v>
      </c>
      <c r="O23" s="38">
        <v>0</v>
      </c>
      <c r="P23" s="38">
        <v>83</v>
      </c>
      <c r="Q23" s="38">
        <v>312</v>
      </c>
      <c r="R23" s="27"/>
      <c r="S23" s="28">
        <f aca="true" t="shared" si="8" ref="S23:S62">SUM(T23:Y23)</f>
        <v>36</v>
      </c>
      <c r="T23" s="38">
        <v>0</v>
      </c>
      <c r="U23" s="38">
        <v>0</v>
      </c>
      <c r="V23" s="38">
        <v>1</v>
      </c>
      <c r="W23" s="38">
        <v>2</v>
      </c>
      <c r="X23" s="38">
        <v>6</v>
      </c>
      <c r="Y23" s="38">
        <v>27</v>
      </c>
      <c r="Z23" s="38">
        <v>0</v>
      </c>
      <c r="AA23" s="38">
        <v>5</v>
      </c>
      <c r="AB23" s="39">
        <v>31</v>
      </c>
      <c r="AC23" s="34"/>
      <c r="AD23" s="29"/>
      <c r="AE23" s="72" t="s">
        <v>40</v>
      </c>
      <c r="AF23" s="72"/>
      <c r="AG23" s="72"/>
      <c r="AH23" s="72"/>
      <c r="AI23" s="22">
        <f t="shared" si="3"/>
        <v>0</v>
      </c>
      <c r="AJ23" s="22">
        <f t="shared" si="4"/>
        <v>0</v>
      </c>
      <c r="AK23" s="22">
        <f t="shared" si="5"/>
        <v>0</v>
      </c>
      <c r="AL23" s="22">
        <f t="shared" si="6"/>
        <v>0</v>
      </c>
    </row>
    <row r="24" spans="1:38" s="40" customFormat="1" ht="12" customHeight="1">
      <c r="A24" s="37"/>
      <c r="B24" s="29"/>
      <c r="C24" s="29"/>
      <c r="D24" s="72" t="s">
        <v>41</v>
      </c>
      <c r="E24" s="72"/>
      <c r="F24" s="72"/>
      <c r="G24" s="73"/>
      <c r="H24" s="25">
        <f t="shared" si="7"/>
        <v>707</v>
      </c>
      <c r="I24" s="38">
        <v>10</v>
      </c>
      <c r="J24" s="38">
        <v>3</v>
      </c>
      <c r="K24" s="38">
        <v>16</v>
      </c>
      <c r="L24" s="38">
        <v>27</v>
      </c>
      <c r="M24" s="38">
        <v>130</v>
      </c>
      <c r="N24" s="38">
        <v>521</v>
      </c>
      <c r="O24" s="38">
        <v>1</v>
      </c>
      <c r="P24" s="38">
        <v>88</v>
      </c>
      <c r="Q24" s="38">
        <v>618</v>
      </c>
      <c r="R24" s="27"/>
      <c r="S24" s="28">
        <f t="shared" si="8"/>
        <v>100</v>
      </c>
      <c r="T24" s="38">
        <v>0</v>
      </c>
      <c r="U24" s="38">
        <v>1</v>
      </c>
      <c r="V24" s="38">
        <v>1</v>
      </c>
      <c r="W24" s="38">
        <v>3</v>
      </c>
      <c r="X24" s="38">
        <v>17</v>
      </c>
      <c r="Y24" s="38">
        <v>78</v>
      </c>
      <c r="Z24" s="38">
        <v>0</v>
      </c>
      <c r="AA24" s="38">
        <v>7</v>
      </c>
      <c r="AB24" s="39">
        <v>93</v>
      </c>
      <c r="AC24" s="34"/>
      <c r="AD24" s="29"/>
      <c r="AE24" s="72" t="s">
        <v>41</v>
      </c>
      <c r="AF24" s="72"/>
      <c r="AG24" s="72"/>
      <c r="AH24" s="72"/>
      <c r="AI24" s="22">
        <f t="shared" si="3"/>
        <v>0</v>
      </c>
      <c r="AJ24" s="22">
        <f t="shared" si="4"/>
        <v>0</v>
      </c>
      <c r="AK24" s="22">
        <f t="shared" si="5"/>
        <v>0</v>
      </c>
      <c r="AL24" s="22">
        <f t="shared" si="6"/>
        <v>0</v>
      </c>
    </row>
    <row r="25" spans="1:38" s="40" customFormat="1" ht="12" customHeight="1">
      <c r="A25" s="37"/>
      <c r="B25" s="29"/>
      <c r="C25" s="29"/>
      <c r="D25" s="29"/>
      <c r="E25" s="79" t="s">
        <v>42</v>
      </c>
      <c r="F25" s="79"/>
      <c r="G25" s="30" t="s">
        <v>13</v>
      </c>
      <c r="H25" s="25">
        <f t="shared" si="7"/>
        <v>3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3</v>
      </c>
      <c r="O25" s="38">
        <v>0</v>
      </c>
      <c r="P25" s="38">
        <v>0</v>
      </c>
      <c r="Q25" s="38">
        <v>3</v>
      </c>
      <c r="R25" s="27"/>
      <c r="S25" s="28">
        <f t="shared" si="8"/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9">
        <v>0</v>
      </c>
      <c r="AC25" s="34"/>
      <c r="AD25" s="29"/>
      <c r="AE25" s="29"/>
      <c r="AF25" s="79" t="s">
        <v>42</v>
      </c>
      <c r="AG25" s="79"/>
      <c r="AH25" s="29" t="s">
        <v>13</v>
      </c>
      <c r="AI25" s="22">
        <f t="shared" si="3"/>
        <v>0</v>
      </c>
      <c r="AJ25" s="22">
        <f t="shared" si="4"/>
        <v>0</v>
      </c>
      <c r="AK25" s="22">
        <f t="shared" si="5"/>
        <v>0</v>
      </c>
      <c r="AL25" s="22">
        <f t="shared" si="6"/>
        <v>0</v>
      </c>
    </row>
    <row r="26" spans="1:38" s="40" customFormat="1" ht="12" customHeight="1">
      <c r="A26" s="37"/>
      <c r="B26" s="29"/>
      <c r="C26" s="29"/>
      <c r="D26" s="72" t="s">
        <v>43</v>
      </c>
      <c r="E26" s="72"/>
      <c r="F26" s="72"/>
      <c r="G26" s="73"/>
      <c r="H26" s="25">
        <f t="shared" si="7"/>
        <v>33</v>
      </c>
      <c r="I26" s="38">
        <v>0</v>
      </c>
      <c r="J26" s="38">
        <v>0</v>
      </c>
      <c r="K26" s="38">
        <v>3</v>
      </c>
      <c r="L26" s="38">
        <v>1</v>
      </c>
      <c r="M26" s="38">
        <v>10</v>
      </c>
      <c r="N26" s="38">
        <v>19</v>
      </c>
      <c r="O26" s="38">
        <v>0</v>
      </c>
      <c r="P26" s="38">
        <v>8</v>
      </c>
      <c r="Q26" s="38">
        <v>25</v>
      </c>
      <c r="R26" s="27"/>
      <c r="S26" s="28">
        <f t="shared" si="8"/>
        <v>6</v>
      </c>
      <c r="T26" s="38">
        <v>0</v>
      </c>
      <c r="U26" s="38">
        <v>0</v>
      </c>
      <c r="V26" s="38">
        <v>3</v>
      </c>
      <c r="W26" s="38">
        <v>0</v>
      </c>
      <c r="X26" s="38">
        <v>0</v>
      </c>
      <c r="Y26" s="38">
        <v>3</v>
      </c>
      <c r="Z26" s="38">
        <v>0</v>
      </c>
      <c r="AA26" s="38">
        <v>3</v>
      </c>
      <c r="AB26" s="39">
        <v>3</v>
      </c>
      <c r="AC26" s="34"/>
      <c r="AD26" s="29"/>
      <c r="AE26" s="72" t="s">
        <v>43</v>
      </c>
      <c r="AF26" s="72"/>
      <c r="AG26" s="72"/>
      <c r="AH26" s="72"/>
      <c r="AI26" s="22">
        <f t="shared" si="3"/>
        <v>0</v>
      </c>
      <c r="AJ26" s="22">
        <f t="shared" si="4"/>
        <v>0</v>
      </c>
      <c r="AK26" s="22">
        <f t="shared" si="5"/>
        <v>0</v>
      </c>
      <c r="AL26" s="22">
        <f t="shared" si="6"/>
        <v>0</v>
      </c>
    </row>
    <row r="27" spans="1:38" s="40" customFormat="1" ht="12" customHeight="1">
      <c r="A27" s="37"/>
      <c r="B27" s="29"/>
      <c r="C27" s="29"/>
      <c r="D27" s="72" t="s">
        <v>44</v>
      </c>
      <c r="E27" s="72"/>
      <c r="F27" s="72"/>
      <c r="G27" s="73"/>
      <c r="H27" s="25">
        <f t="shared" si="7"/>
        <v>196</v>
      </c>
      <c r="I27" s="38">
        <v>0</v>
      </c>
      <c r="J27" s="38">
        <v>0</v>
      </c>
      <c r="K27" s="38">
        <v>1</v>
      </c>
      <c r="L27" s="38">
        <v>3</v>
      </c>
      <c r="M27" s="38">
        <v>32</v>
      </c>
      <c r="N27" s="38">
        <v>160</v>
      </c>
      <c r="O27" s="38">
        <v>0</v>
      </c>
      <c r="P27" s="38">
        <v>13</v>
      </c>
      <c r="Q27" s="38">
        <v>183</v>
      </c>
      <c r="R27" s="27"/>
      <c r="S27" s="28">
        <f t="shared" si="8"/>
        <v>15</v>
      </c>
      <c r="T27" s="38">
        <v>0</v>
      </c>
      <c r="U27" s="38">
        <v>0</v>
      </c>
      <c r="V27" s="38">
        <v>0</v>
      </c>
      <c r="W27" s="38">
        <v>0</v>
      </c>
      <c r="X27" s="38">
        <v>1</v>
      </c>
      <c r="Y27" s="38">
        <v>14</v>
      </c>
      <c r="Z27" s="38">
        <v>0</v>
      </c>
      <c r="AA27" s="38">
        <v>0</v>
      </c>
      <c r="AB27" s="39">
        <v>15</v>
      </c>
      <c r="AC27" s="34"/>
      <c r="AD27" s="29"/>
      <c r="AE27" s="72" t="s">
        <v>44</v>
      </c>
      <c r="AF27" s="72"/>
      <c r="AG27" s="72"/>
      <c r="AH27" s="72"/>
      <c r="AI27" s="22">
        <f t="shared" si="3"/>
        <v>0</v>
      </c>
      <c r="AJ27" s="22">
        <f t="shared" si="4"/>
        <v>0</v>
      </c>
      <c r="AK27" s="22">
        <f t="shared" si="5"/>
        <v>0</v>
      </c>
      <c r="AL27" s="22">
        <f t="shared" si="6"/>
        <v>0</v>
      </c>
    </row>
    <row r="28" spans="1:38" s="23" customFormat="1" ht="15" customHeight="1">
      <c r="A28" s="37"/>
      <c r="B28" s="21"/>
      <c r="C28" s="70" t="s">
        <v>45</v>
      </c>
      <c r="D28" s="70"/>
      <c r="E28" s="70"/>
      <c r="F28" s="70"/>
      <c r="G28" s="71"/>
      <c r="H28" s="25">
        <f t="shared" si="7"/>
        <v>12026</v>
      </c>
      <c r="I28" s="25">
        <v>632</v>
      </c>
      <c r="J28" s="25">
        <v>466</v>
      </c>
      <c r="K28" s="25">
        <v>645</v>
      </c>
      <c r="L28" s="25">
        <v>833</v>
      </c>
      <c r="M28" s="25">
        <v>2135</v>
      </c>
      <c r="N28" s="25">
        <v>7315</v>
      </c>
      <c r="O28" s="25">
        <v>5</v>
      </c>
      <c r="P28" s="25">
        <v>3097</v>
      </c>
      <c r="Q28" s="26">
        <v>8924</v>
      </c>
      <c r="R28" s="27"/>
      <c r="S28" s="28">
        <f t="shared" si="8"/>
        <v>2872</v>
      </c>
      <c r="T28" s="25">
        <v>156</v>
      </c>
      <c r="U28" s="25">
        <v>118</v>
      </c>
      <c r="V28" s="25">
        <v>175</v>
      </c>
      <c r="W28" s="25">
        <v>177</v>
      </c>
      <c r="X28" s="25">
        <v>448</v>
      </c>
      <c r="Y28" s="25">
        <v>1798</v>
      </c>
      <c r="Z28" s="25">
        <v>2</v>
      </c>
      <c r="AA28" s="25">
        <v>738</v>
      </c>
      <c r="AB28" s="25">
        <v>2132</v>
      </c>
      <c r="AC28" s="20"/>
      <c r="AD28" s="70" t="s">
        <v>45</v>
      </c>
      <c r="AE28" s="70"/>
      <c r="AF28" s="70"/>
      <c r="AG28" s="70"/>
      <c r="AH28" s="70"/>
      <c r="AI28" s="22">
        <f t="shared" si="3"/>
        <v>0</v>
      </c>
      <c r="AJ28" s="22">
        <f t="shared" si="4"/>
        <v>0</v>
      </c>
      <c r="AK28" s="22">
        <f t="shared" si="5"/>
        <v>0</v>
      </c>
      <c r="AL28" s="22">
        <f t="shared" si="6"/>
        <v>0</v>
      </c>
    </row>
    <row r="29" spans="1:38" s="40" customFormat="1" ht="12" customHeight="1">
      <c r="A29" s="24"/>
      <c r="B29" s="29"/>
      <c r="C29" s="29"/>
      <c r="D29" s="72" t="s">
        <v>46</v>
      </c>
      <c r="E29" s="72"/>
      <c r="F29" s="72"/>
      <c r="G29" s="73"/>
      <c r="H29" s="25">
        <f t="shared" si="7"/>
        <v>385</v>
      </c>
      <c r="I29" s="38">
        <v>27</v>
      </c>
      <c r="J29" s="38">
        <v>20</v>
      </c>
      <c r="K29" s="38">
        <v>30</v>
      </c>
      <c r="L29" s="38">
        <v>45</v>
      </c>
      <c r="M29" s="38">
        <v>91</v>
      </c>
      <c r="N29" s="38">
        <v>172</v>
      </c>
      <c r="O29" s="38">
        <v>3</v>
      </c>
      <c r="P29" s="38">
        <v>157</v>
      </c>
      <c r="Q29" s="38">
        <v>225</v>
      </c>
      <c r="R29" s="27"/>
      <c r="S29" s="28">
        <f t="shared" si="8"/>
        <v>38</v>
      </c>
      <c r="T29" s="38">
        <v>6</v>
      </c>
      <c r="U29" s="38">
        <v>5</v>
      </c>
      <c r="V29" s="38">
        <v>5</v>
      </c>
      <c r="W29" s="38">
        <v>2</v>
      </c>
      <c r="X29" s="38">
        <v>6</v>
      </c>
      <c r="Y29" s="38">
        <v>14</v>
      </c>
      <c r="Z29" s="38">
        <v>1</v>
      </c>
      <c r="AA29" s="38">
        <v>20</v>
      </c>
      <c r="AB29" s="39">
        <v>17</v>
      </c>
      <c r="AC29" s="34"/>
      <c r="AD29" s="29"/>
      <c r="AE29" s="72" t="s">
        <v>46</v>
      </c>
      <c r="AF29" s="72"/>
      <c r="AG29" s="72"/>
      <c r="AH29" s="72"/>
      <c r="AI29" s="22">
        <f t="shared" si="3"/>
        <v>0</v>
      </c>
      <c r="AJ29" s="22">
        <f t="shared" si="4"/>
        <v>0</v>
      </c>
      <c r="AK29" s="22">
        <f t="shared" si="5"/>
        <v>0</v>
      </c>
      <c r="AL29" s="22">
        <f t="shared" si="6"/>
        <v>0</v>
      </c>
    </row>
    <row r="30" spans="1:38" s="40" customFormat="1" ht="12" customHeight="1">
      <c r="A30" s="37"/>
      <c r="B30" s="29"/>
      <c r="C30" s="29"/>
      <c r="D30" s="72" t="s">
        <v>47</v>
      </c>
      <c r="E30" s="72"/>
      <c r="F30" s="72"/>
      <c r="G30" s="73"/>
      <c r="H30" s="25">
        <f t="shared" si="7"/>
        <v>2716</v>
      </c>
      <c r="I30" s="38">
        <v>38</v>
      </c>
      <c r="J30" s="38">
        <v>33</v>
      </c>
      <c r="K30" s="38">
        <v>50</v>
      </c>
      <c r="L30" s="38">
        <v>96</v>
      </c>
      <c r="M30" s="38">
        <v>420</v>
      </c>
      <c r="N30" s="38">
        <v>2079</v>
      </c>
      <c r="O30" s="38">
        <v>0</v>
      </c>
      <c r="P30" s="38">
        <v>282</v>
      </c>
      <c r="Q30" s="38">
        <v>2434</v>
      </c>
      <c r="R30" s="27"/>
      <c r="S30" s="28">
        <f t="shared" si="8"/>
        <v>530</v>
      </c>
      <c r="T30" s="38">
        <v>7</v>
      </c>
      <c r="U30" s="38">
        <v>4</v>
      </c>
      <c r="V30" s="38">
        <v>10</v>
      </c>
      <c r="W30" s="38">
        <v>18</v>
      </c>
      <c r="X30" s="38">
        <v>65</v>
      </c>
      <c r="Y30" s="38">
        <v>426</v>
      </c>
      <c r="Z30" s="38">
        <v>0</v>
      </c>
      <c r="AA30" s="38">
        <v>46</v>
      </c>
      <c r="AB30" s="39">
        <v>484</v>
      </c>
      <c r="AC30" s="34"/>
      <c r="AD30" s="29"/>
      <c r="AE30" s="72" t="s">
        <v>47</v>
      </c>
      <c r="AF30" s="72"/>
      <c r="AG30" s="72"/>
      <c r="AH30" s="72"/>
      <c r="AI30" s="22">
        <f t="shared" si="3"/>
        <v>0</v>
      </c>
      <c r="AJ30" s="22">
        <f t="shared" si="4"/>
        <v>0</v>
      </c>
      <c r="AK30" s="22">
        <f t="shared" si="5"/>
        <v>0</v>
      </c>
      <c r="AL30" s="22">
        <f t="shared" si="6"/>
        <v>0</v>
      </c>
    </row>
    <row r="31" spans="1:38" s="40" customFormat="1" ht="12" customHeight="1">
      <c r="A31" s="37"/>
      <c r="B31" s="29"/>
      <c r="C31" s="29"/>
      <c r="D31" s="72" t="s">
        <v>48</v>
      </c>
      <c r="E31" s="72"/>
      <c r="F31" s="72"/>
      <c r="G31" s="73"/>
      <c r="H31" s="25">
        <f t="shared" si="7"/>
        <v>8925</v>
      </c>
      <c r="I31" s="38">
        <v>567</v>
      </c>
      <c r="J31" s="38">
        <v>413</v>
      </c>
      <c r="K31" s="38">
        <v>565</v>
      </c>
      <c r="L31" s="38">
        <v>692</v>
      </c>
      <c r="M31" s="38">
        <v>1624</v>
      </c>
      <c r="N31" s="38">
        <v>5064</v>
      </c>
      <c r="O31" s="38">
        <v>2</v>
      </c>
      <c r="P31" s="38">
        <v>2658</v>
      </c>
      <c r="Q31" s="38">
        <v>6265</v>
      </c>
      <c r="R31" s="27"/>
      <c r="S31" s="28">
        <f t="shared" si="8"/>
        <v>2304</v>
      </c>
      <c r="T31" s="38">
        <v>143</v>
      </c>
      <c r="U31" s="38">
        <v>109</v>
      </c>
      <c r="V31" s="38">
        <v>160</v>
      </c>
      <c r="W31" s="38">
        <v>157</v>
      </c>
      <c r="X31" s="38">
        <v>377</v>
      </c>
      <c r="Y31" s="38">
        <v>1358</v>
      </c>
      <c r="Z31" s="38">
        <v>1</v>
      </c>
      <c r="AA31" s="38">
        <v>672</v>
      </c>
      <c r="AB31" s="39">
        <v>1631</v>
      </c>
      <c r="AC31" s="34"/>
      <c r="AD31" s="29"/>
      <c r="AE31" s="72" t="s">
        <v>48</v>
      </c>
      <c r="AF31" s="72"/>
      <c r="AG31" s="72"/>
      <c r="AH31" s="72"/>
      <c r="AI31" s="22">
        <f t="shared" si="3"/>
        <v>0</v>
      </c>
      <c r="AJ31" s="22">
        <f t="shared" si="4"/>
        <v>0</v>
      </c>
      <c r="AK31" s="22">
        <f t="shared" si="5"/>
        <v>0</v>
      </c>
      <c r="AL31" s="22">
        <f t="shared" si="6"/>
        <v>0</v>
      </c>
    </row>
    <row r="32" spans="1:38" s="23" customFormat="1" ht="15" customHeight="1">
      <c r="A32" s="37"/>
      <c r="B32" s="21"/>
      <c r="C32" s="70" t="s">
        <v>49</v>
      </c>
      <c r="D32" s="70"/>
      <c r="E32" s="70"/>
      <c r="F32" s="70"/>
      <c r="G32" s="71"/>
      <c r="H32" s="25">
        <f t="shared" si="7"/>
        <v>68</v>
      </c>
      <c r="I32" s="25">
        <v>1</v>
      </c>
      <c r="J32" s="25">
        <v>1</v>
      </c>
      <c r="K32" s="25">
        <v>2</v>
      </c>
      <c r="L32" s="25">
        <v>5</v>
      </c>
      <c r="M32" s="25">
        <v>12</v>
      </c>
      <c r="N32" s="25">
        <v>47</v>
      </c>
      <c r="O32" s="25">
        <v>0</v>
      </c>
      <c r="P32" s="25">
        <v>11</v>
      </c>
      <c r="Q32" s="26">
        <v>57</v>
      </c>
      <c r="R32" s="27"/>
      <c r="S32" s="28">
        <f t="shared" si="8"/>
        <v>25</v>
      </c>
      <c r="T32" s="25">
        <v>0</v>
      </c>
      <c r="U32" s="25">
        <v>0</v>
      </c>
      <c r="V32" s="25">
        <v>2</v>
      </c>
      <c r="W32" s="25">
        <v>1</v>
      </c>
      <c r="X32" s="25">
        <v>3</v>
      </c>
      <c r="Y32" s="25">
        <v>19</v>
      </c>
      <c r="Z32" s="25">
        <v>0</v>
      </c>
      <c r="AA32" s="25">
        <v>4</v>
      </c>
      <c r="AB32" s="25">
        <v>21</v>
      </c>
      <c r="AC32" s="20"/>
      <c r="AD32" s="70" t="s">
        <v>49</v>
      </c>
      <c r="AE32" s="70"/>
      <c r="AF32" s="70"/>
      <c r="AG32" s="70"/>
      <c r="AH32" s="70"/>
      <c r="AI32" s="22">
        <f t="shared" si="3"/>
        <v>0</v>
      </c>
      <c r="AJ32" s="22">
        <f t="shared" si="4"/>
        <v>0</v>
      </c>
      <c r="AK32" s="22">
        <f t="shared" si="5"/>
        <v>0</v>
      </c>
      <c r="AL32" s="22">
        <f t="shared" si="6"/>
        <v>0</v>
      </c>
    </row>
    <row r="33" spans="1:38" s="40" customFormat="1" ht="12" customHeight="1">
      <c r="A33" s="24"/>
      <c r="B33" s="29"/>
      <c r="C33" s="29"/>
      <c r="D33" s="72" t="s">
        <v>50</v>
      </c>
      <c r="E33" s="72"/>
      <c r="F33" s="72"/>
      <c r="G33" s="73"/>
      <c r="H33" s="25">
        <f t="shared" si="7"/>
        <v>46</v>
      </c>
      <c r="I33" s="38">
        <v>0</v>
      </c>
      <c r="J33" s="38">
        <v>0</v>
      </c>
      <c r="K33" s="38">
        <v>2</v>
      </c>
      <c r="L33" s="38">
        <v>3</v>
      </c>
      <c r="M33" s="38">
        <v>5</v>
      </c>
      <c r="N33" s="38">
        <v>36</v>
      </c>
      <c r="O33" s="38">
        <v>0</v>
      </c>
      <c r="P33" s="38">
        <v>5</v>
      </c>
      <c r="Q33" s="38">
        <v>41</v>
      </c>
      <c r="R33" s="27"/>
      <c r="S33" s="28">
        <f t="shared" si="8"/>
        <v>23</v>
      </c>
      <c r="T33" s="38">
        <v>0</v>
      </c>
      <c r="U33" s="38">
        <v>0</v>
      </c>
      <c r="V33" s="38">
        <v>2</v>
      </c>
      <c r="W33" s="38">
        <v>1</v>
      </c>
      <c r="X33" s="38">
        <v>2</v>
      </c>
      <c r="Y33" s="38">
        <v>18</v>
      </c>
      <c r="Z33" s="38">
        <v>0</v>
      </c>
      <c r="AA33" s="38">
        <v>3</v>
      </c>
      <c r="AB33" s="39">
        <v>20</v>
      </c>
      <c r="AC33" s="34"/>
      <c r="AD33" s="29"/>
      <c r="AE33" s="72" t="s">
        <v>50</v>
      </c>
      <c r="AF33" s="72"/>
      <c r="AG33" s="72"/>
      <c r="AH33" s="72"/>
      <c r="AI33" s="22">
        <f t="shared" si="3"/>
        <v>0</v>
      </c>
      <c r="AJ33" s="22">
        <f t="shared" si="4"/>
        <v>0</v>
      </c>
      <c r="AK33" s="22">
        <f t="shared" si="5"/>
        <v>0</v>
      </c>
      <c r="AL33" s="22">
        <f t="shared" si="6"/>
        <v>0</v>
      </c>
    </row>
    <row r="34" spans="1:38" s="40" customFormat="1" ht="12" customHeight="1">
      <c r="A34" s="37"/>
      <c r="B34" s="29"/>
      <c r="C34" s="29"/>
      <c r="D34" s="72" t="s">
        <v>51</v>
      </c>
      <c r="E34" s="72"/>
      <c r="F34" s="72"/>
      <c r="G34" s="73"/>
      <c r="H34" s="25">
        <f t="shared" si="7"/>
        <v>15</v>
      </c>
      <c r="I34" s="41">
        <v>1</v>
      </c>
      <c r="J34" s="41">
        <v>1</v>
      </c>
      <c r="K34" s="41">
        <v>0</v>
      </c>
      <c r="L34" s="41">
        <v>1</v>
      </c>
      <c r="M34" s="41">
        <v>4</v>
      </c>
      <c r="N34" s="41">
        <v>8</v>
      </c>
      <c r="O34" s="41">
        <v>0</v>
      </c>
      <c r="P34" s="41">
        <v>4</v>
      </c>
      <c r="Q34" s="41">
        <v>11</v>
      </c>
      <c r="R34" s="42"/>
      <c r="S34" s="28">
        <f t="shared" si="8"/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3">
        <v>0</v>
      </c>
      <c r="AC34" s="34"/>
      <c r="AD34" s="29"/>
      <c r="AE34" s="72" t="s">
        <v>51</v>
      </c>
      <c r="AF34" s="72"/>
      <c r="AG34" s="72"/>
      <c r="AH34" s="72"/>
      <c r="AI34" s="22">
        <f t="shared" si="3"/>
        <v>0</v>
      </c>
      <c r="AJ34" s="22">
        <f t="shared" si="4"/>
        <v>0</v>
      </c>
      <c r="AK34" s="22">
        <f t="shared" si="5"/>
        <v>0</v>
      </c>
      <c r="AL34" s="22">
        <f t="shared" si="6"/>
        <v>0</v>
      </c>
    </row>
    <row r="35" spans="1:38" s="40" customFormat="1" ht="12" customHeight="1">
      <c r="A35" s="37"/>
      <c r="B35" s="29"/>
      <c r="C35" s="29"/>
      <c r="D35" s="29"/>
      <c r="E35" s="72" t="s">
        <v>51</v>
      </c>
      <c r="F35" s="72"/>
      <c r="G35" s="73"/>
      <c r="H35" s="25">
        <f t="shared" si="7"/>
        <v>15</v>
      </c>
      <c r="I35" s="38">
        <v>1</v>
      </c>
      <c r="J35" s="38">
        <v>1</v>
      </c>
      <c r="K35" s="38">
        <v>0</v>
      </c>
      <c r="L35" s="38">
        <v>1</v>
      </c>
      <c r="M35" s="38">
        <v>4</v>
      </c>
      <c r="N35" s="38">
        <v>8</v>
      </c>
      <c r="O35" s="38">
        <v>0</v>
      </c>
      <c r="P35" s="38">
        <v>4</v>
      </c>
      <c r="Q35" s="38">
        <v>11</v>
      </c>
      <c r="R35" s="27"/>
      <c r="S35" s="28">
        <f t="shared" si="8"/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9">
        <v>0</v>
      </c>
      <c r="AC35" s="34"/>
      <c r="AD35" s="29"/>
      <c r="AE35" s="29"/>
      <c r="AF35" s="72" t="s">
        <v>51</v>
      </c>
      <c r="AG35" s="72"/>
      <c r="AH35" s="72"/>
      <c r="AI35" s="22">
        <f t="shared" si="3"/>
        <v>0</v>
      </c>
      <c r="AJ35" s="22">
        <f t="shared" si="4"/>
        <v>0</v>
      </c>
      <c r="AK35" s="22">
        <f t="shared" si="5"/>
        <v>0</v>
      </c>
      <c r="AL35" s="22">
        <f t="shared" si="6"/>
        <v>0</v>
      </c>
    </row>
    <row r="36" spans="1:38" s="40" customFormat="1" ht="12" customHeight="1">
      <c r="A36" s="37"/>
      <c r="B36" s="29"/>
      <c r="C36" s="29"/>
      <c r="D36" s="29"/>
      <c r="E36" s="72" t="s">
        <v>52</v>
      </c>
      <c r="F36" s="72"/>
      <c r="G36" s="73"/>
      <c r="H36" s="25">
        <f t="shared" si="7"/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27"/>
      <c r="S36" s="28">
        <f t="shared" si="8"/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9">
        <v>0</v>
      </c>
      <c r="AC36" s="34"/>
      <c r="AD36" s="29"/>
      <c r="AE36" s="29"/>
      <c r="AF36" s="72" t="s">
        <v>52</v>
      </c>
      <c r="AG36" s="72"/>
      <c r="AH36" s="72"/>
      <c r="AI36" s="22">
        <f t="shared" si="3"/>
        <v>0</v>
      </c>
      <c r="AJ36" s="22">
        <f t="shared" si="4"/>
        <v>0</v>
      </c>
      <c r="AK36" s="22">
        <f t="shared" si="5"/>
        <v>0</v>
      </c>
      <c r="AL36" s="22">
        <f t="shared" si="6"/>
        <v>0</v>
      </c>
    </row>
    <row r="37" spans="1:38" s="40" customFormat="1" ht="12" customHeight="1">
      <c r="A37" s="37"/>
      <c r="B37" s="29"/>
      <c r="C37" s="29"/>
      <c r="D37" s="72" t="s">
        <v>53</v>
      </c>
      <c r="E37" s="72"/>
      <c r="F37" s="72"/>
      <c r="G37" s="73"/>
      <c r="H37" s="25">
        <f t="shared" si="7"/>
        <v>7</v>
      </c>
      <c r="I37" s="41">
        <f>SUM(I38:I42)</f>
        <v>0</v>
      </c>
      <c r="J37" s="41">
        <f aca="true" t="shared" si="9" ref="J37:Q37">SUM(J38:J42)</f>
        <v>0</v>
      </c>
      <c r="K37" s="41">
        <f t="shared" si="9"/>
        <v>0</v>
      </c>
      <c r="L37" s="41">
        <f t="shared" si="9"/>
        <v>1</v>
      </c>
      <c r="M37" s="41">
        <f t="shared" si="9"/>
        <v>3</v>
      </c>
      <c r="N37" s="41">
        <f t="shared" si="9"/>
        <v>3</v>
      </c>
      <c r="O37" s="41">
        <f t="shared" si="9"/>
        <v>0</v>
      </c>
      <c r="P37" s="41">
        <f t="shared" si="9"/>
        <v>2</v>
      </c>
      <c r="Q37" s="41">
        <f t="shared" si="9"/>
        <v>5</v>
      </c>
      <c r="R37" s="42"/>
      <c r="S37" s="28">
        <f t="shared" si="8"/>
        <v>2</v>
      </c>
      <c r="T37" s="41">
        <f>SUM(T38:T42)</f>
        <v>0</v>
      </c>
      <c r="U37" s="41">
        <f aca="true" t="shared" si="10" ref="U37:AB37">SUM(U38:U42)</f>
        <v>0</v>
      </c>
      <c r="V37" s="41">
        <f t="shared" si="10"/>
        <v>0</v>
      </c>
      <c r="W37" s="41">
        <f t="shared" si="10"/>
        <v>0</v>
      </c>
      <c r="X37" s="41">
        <f t="shared" si="10"/>
        <v>1</v>
      </c>
      <c r="Y37" s="41">
        <f t="shared" si="10"/>
        <v>1</v>
      </c>
      <c r="Z37" s="41">
        <f t="shared" si="10"/>
        <v>0</v>
      </c>
      <c r="AA37" s="41">
        <f t="shared" si="10"/>
        <v>1</v>
      </c>
      <c r="AB37" s="41">
        <f t="shared" si="10"/>
        <v>1</v>
      </c>
      <c r="AC37" s="44"/>
      <c r="AD37" s="29"/>
      <c r="AE37" s="72" t="s">
        <v>53</v>
      </c>
      <c r="AF37" s="72"/>
      <c r="AG37" s="72"/>
      <c r="AH37" s="72"/>
      <c r="AI37" s="22">
        <f t="shared" si="3"/>
        <v>0</v>
      </c>
      <c r="AJ37" s="22">
        <f t="shared" si="4"/>
        <v>0</v>
      </c>
      <c r="AK37" s="22">
        <f t="shared" si="5"/>
        <v>0</v>
      </c>
      <c r="AL37" s="22">
        <f t="shared" si="6"/>
        <v>0</v>
      </c>
    </row>
    <row r="38" spans="1:38" s="40" customFormat="1" ht="12">
      <c r="A38" s="37"/>
      <c r="B38" s="29"/>
      <c r="C38" s="29"/>
      <c r="D38" s="29"/>
      <c r="E38" s="80" t="s">
        <v>14</v>
      </c>
      <c r="F38" s="80"/>
      <c r="G38" s="81"/>
      <c r="H38" s="25">
        <f t="shared" si="7"/>
        <v>3</v>
      </c>
      <c r="I38" s="38">
        <v>0</v>
      </c>
      <c r="J38" s="38">
        <v>0</v>
      </c>
      <c r="K38" s="38">
        <v>0</v>
      </c>
      <c r="L38" s="38">
        <v>1</v>
      </c>
      <c r="M38" s="38">
        <v>0</v>
      </c>
      <c r="N38" s="38">
        <v>2</v>
      </c>
      <c r="O38" s="38">
        <v>0</v>
      </c>
      <c r="P38" s="38">
        <v>1</v>
      </c>
      <c r="Q38" s="38">
        <v>2</v>
      </c>
      <c r="R38" s="27"/>
      <c r="S38" s="28">
        <f t="shared" si="8"/>
        <v>1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1</v>
      </c>
      <c r="Z38" s="38">
        <v>0</v>
      </c>
      <c r="AA38" s="38">
        <v>0</v>
      </c>
      <c r="AB38" s="39">
        <v>1</v>
      </c>
      <c r="AC38" s="34"/>
      <c r="AD38" s="29"/>
      <c r="AE38" s="29"/>
      <c r="AF38" s="80" t="s">
        <v>14</v>
      </c>
      <c r="AG38" s="80"/>
      <c r="AH38" s="80"/>
      <c r="AI38" s="22">
        <f t="shared" si="3"/>
        <v>0</v>
      </c>
      <c r="AJ38" s="22">
        <f t="shared" si="4"/>
        <v>0</v>
      </c>
      <c r="AK38" s="22">
        <f t="shared" si="5"/>
        <v>0</v>
      </c>
      <c r="AL38" s="22">
        <f t="shared" si="6"/>
        <v>0</v>
      </c>
    </row>
    <row r="39" spans="1:38" s="40" customFormat="1" ht="12" customHeight="1">
      <c r="A39" s="37"/>
      <c r="B39" s="29"/>
      <c r="C39" s="29"/>
      <c r="D39" s="29"/>
      <c r="E39" s="72" t="s">
        <v>15</v>
      </c>
      <c r="F39" s="72"/>
      <c r="G39" s="73"/>
      <c r="H39" s="25">
        <f t="shared" si="7"/>
        <v>1</v>
      </c>
      <c r="I39" s="38">
        <v>0</v>
      </c>
      <c r="J39" s="38">
        <v>0</v>
      </c>
      <c r="K39" s="38">
        <v>0</v>
      </c>
      <c r="L39" s="38">
        <v>0</v>
      </c>
      <c r="M39" s="38">
        <v>1</v>
      </c>
      <c r="N39" s="38">
        <v>0</v>
      </c>
      <c r="O39" s="38">
        <v>0</v>
      </c>
      <c r="P39" s="38">
        <v>1</v>
      </c>
      <c r="Q39" s="38">
        <v>0</v>
      </c>
      <c r="R39" s="27"/>
      <c r="S39" s="28">
        <f t="shared" si="8"/>
        <v>1</v>
      </c>
      <c r="T39" s="38">
        <v>0</v>
      </c>
      <c r="U39" s="38">
        <v>0</v>
      </c>
      <c r="V39" s="38">
        <v>0</v>
      </c>
      <c r="W39" s="38">
        <v>0</v>
      </c>
      <c r="X39" s="38">
        <v>1</v>
      </c>
      <c r="Y39" s="38">
        <v>0</v>
      </c>
      <c r="Z39" s="38">
        <v>0</v>
      </c>
      <c r="AA39" s="38">
        <v>1</v>
      </c>
      <c r="AB39" s="39">
        <v>0</v>
      </c>
      <c r="AC39" s="34"/>
      <c r="AD39" s="29"/>
      <c r="AE39" s="29"/>
      <c r="AF39" s="72" t="s">
        <v>15</v>
      </c>
      <c r="AG39" s="72"/>
      <c r="AH39" s="72"/>
      <c r="AI39" s="22">
        <f t="shared" si="3"/>
        <v>0</v>
      </c>
      <c r="AJ39" s="22">
        <f t="shared" si="4"/>
        <v>0</v>
      </c>
      <c r="AK39" s="22">
        <f t="shared" si="5"/>
        <v>0</v>
      </c>
      <c r="AL39" s="22">
        <f t="shared" si="6"/>
        <v>0</v>
      </c>
    </row>
    <row r="40" spans="1:38" s="40" customFormat="1" ht="12" customHeight="1">
      <c r="A40" s="37"/>
      <c r="B40" s="29"/>
      <c r="C40" s="29"/>
      <c r="D40" s="29"/>
      <c r="E40" s="72" t="s">
        <v>93</v>
      </c>
      <c r="F40" s="72"/>
      <c r="G40" s="73"/>
      <c r="H40" s="25">
        <f t="shared" si="7"/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27"/>
      <c r="S40" s="28">
        <f t="shared" si="8"/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9">
        <v>0</v>
      </c>
      <c r="AC40" s="34"/>
      <c r="AD40" s="29"/>
      <c r="AE40" s="29"/>
      <c r="AF40" s="72" t="s">
        <v>93</v>
      </c>
      <c r="AG40" s="72"/>
      <c r="AH40" s="72"/>
      <c r="AI40" s="22">
        <f t="shared" si="3"/>
        <v>0</v>
      </c>
      <c r="AJ40" s="22">
        <f t="shared" si="4"/>
        <v>0</v>
      </c>
      <c r="AK40" s="22">
        <f t="shared" si="5"/>
        <v>0</v>
      </c>
      <c r="AL40" s="22">
        <f t="shared" si="6"/>
        <v>0</v>
      </c>
    </row>
    <row r="41" spans="1:38" s="40" customFormat="1" ht="12" customHeight="1">
      <c r="A41" s="37"/>
      <c r="B41" s="29"/>
      <c r="C41" s="29"/>
      <c r="D41" s="29"/>
      <c r="E41" s="72" t="s">
        <v>16</v>
      </c>
      <c r="F41" s="72"/>
      <c r="G41" s="73"/>
      <c r="H41" s="25">
        <f t="shared" si="7"/>
        <v>3</v>
      </c>
      <c r="I41" s="38">
        <v>0</v>
      </c>
      <c r="J41" s="38">
        <v>0</v>
      </c>
      <c r="K41" s="38">
        <v>0</v>
      </c>
      <c r="L41" s="38">
        <v>0</v>
      </c>
      <c r="M41" s="38">
        <v>2</v>
      </c>
      <c r="N41" s="38">
        <v>1</v>
      </c>
      <c r="O41" s="38">
        <v>0</v>
      </c>
      <c r="P41" s="38">
        <v>0</v>
      </c>
      <c r="Q41" s="38">
        <v>3</v>
      </c>
      <c r="R41" s="27"/>
      <c r="S41" s="28">
        <f t="shared" si="8"/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9">
        <v>0</v>
      </c>
      <c r="AC41" s="34"/>
      <c r="AD41" s="29"/>
      <c r="AE41" s="29"/>
      <c r="AF41" s="72" t="s">
        <v>16</v>
      </c>
      <c r="AG41" s="72"/>
      <c r="AH41" s="72"/>
      <c r="AI41" s="22">
        <f t="shared" si="3"/>
        <v>0</v>
      </c>
      <c r="AJ41" s="22">
        <f t="shared" si="4"/>
        <v>0</v>
      </c>
      <c r="AK41" s="22">
        <f t="shared" si="5"/>
        <v>0</v>
      </c>
      <c r="AL41" s="22">
        <f t="shared" si="6"/>
        <v>0</v>
      </c>
    </row>
    <row r="42" spans="1:38" s="40" customFormat="1" ht="12" customHeight="1">
      <c r="A42" s="37"/>
      <c r="B42" s="29"/>
      <c r="C42" s="29"/>
      <c r="D42" s="29"/>
      <c r="E42" s="82" t="s">
        <v>54</v>
      </c>
      <c r="F42" s="82"/>
      <c r="G42" s="83"/>
      <c r="H42" s="25">
        <f t="shared" si="7"/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27"/>
      <c r="S42" s="28">
        <f t="shared" si="8"/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9">
        <v>0</v>
      </c>
      <c r="AC42" s="34"/>
      <c r="AD42" s="29"/>
      <c r="AE42" s="29"/>
      <c r="AF42" s="82" t="s">
        <v>54</v>
      </c>
      <c r="AG42" s="82"/>
      <c r="AH42" s="82"/>
      <c r="AI42" s="22">
        <f t="shared" si="3"/>
        <v>0</v>
      </c>
      <c r="AJ42" s="22">
        <f t="shared" si="4"/>
        <v>0</v>
      </c>
      <c r="AK42" s="22">
        <f t="shared" si="5"/>
        <v>0</v>
      </c>
      <c r="AL42" s="22">
        <f t="shared" si="6"/>
        <v>0</v>
      </c>
    </row>
    <row r="43" spans="1:38" s="40" customFormat="1" ht="12" customHeight="1">
      <c r="A43" s="37"/>
      <c r="B43" s="29"/>
      <c r="C43" s="29"/>
      <c r="D43" s="72" t="s">
        <v>55</v>
      </c>
      <c r="E43" s="72"/>
      <c r="F43" s="72"/>
      <c r="G43" s="73"/>
      <c r="H43" s="25">
        <f t="shared" si="7"/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27"/>
      <c r="S43" s="28">
        <f t="shared" si="8"/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9">
        <v>0</v>
      </c>
      <c r="AC43" s="34"/>
      <c r="AD43" s="29"/>
      <c r="AE43" s="72" t="s">
        <v>55</v>
      </c>
      <c r="AF43" s="72"/>
      <c r="AG43" s="72"/>
      <c r="AH43" s="72"/>
      <c r="AI43" s="22">
        <f t="shared" si="3"/>
        <v>0</v>
      </c>
      <c r="AJ43" s="22">
        <f t="shared" si="4"/>
        <v>0</v>
      </c>
      <c r="AK43" s="22">
        <f t="shared" si="5"/>
        <v>0</v>
      </c>
      <c r="AL43" s="22">
        <f t="shared" si="6"/>
        <v>0</v>
      </c>
    </row>
    <row r="44" spans="1:38" s="40" customFormat="1" ht="12" customHeight="1">
      <c r="A44" s="37"/>
      <c r="B44" s="29"/>
      <c r="C44" s="29"/>
      <c r="D44" s="29"/>
      <c r="E44" s="79" t="s">
        <v>56</v>
      </c>
      <c r="F44" s="79"/>
      <c r="G44" s="30" t="s">
        <v>17</v>
      </c>
      <c r="H44" s="25">
        <f t="shared" si="7"/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27"/>
      <c r="S44" s="28">
        <f t="shared" si="8"/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9">
        <v>0</v>
      </c>
      <c r="AC44" s="34"/>
      <c r="AD44" s="29"/>
      <c r="AE44" s="29"/>
      <c r="AF44" s="79" t="s">
        <v>56</v>
      </c>
      <c r="AG44" s="79"/>
      <c r="AH44" s="29" t="s">
        <v>17</v>
      </c>
      <c r="AI44" s="22">
        <f t="shared" si="3"/>
        <v>0</v>
      </c>
      <c r="AJ44" s="22">
        <f t="shared" si="4"/>
        <v>0</v>
      </c>
      <c r="AK44" s="22">
        <f t="shared" si="5"/>
        <v>0</v>
      </c>
      <c r="AL44" s="22">
        <f t="shared" si="6"/>
        <v>0</v>
      </c>
    </row>
    <row r="45" spans="1:38" s="23" customFormat="1" ht="12" customHeight="1">
      <c r="A45" s="37"/>
      <c r="B45" s="29"/>
      <c r="C45" s="29"/>
      <c r="D45" s="72" t="s">
        <v>57</v>
      </c>
      <c r="E45" s="72"/>
      <c r="F45" s="72"/>
      <c r="G45" s="73"/>
      <c r="H45" s="25">
        <f t="shared" si="7"/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27"/>
      <c r="S45" s="28">
        <f t="shared" si="8"/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9">
        <v>0</v>
      </c>
      <c r="AC45" s="34"/>
      <c r="AD45" s="29"/>
      <c r="AE45" s="72" t="s">
        <v>57</v>
      </c>
      <c r="AF45" s="72"/>
      <c r="AG45" s="72"/>
      <c r="AH45" s="72"/>
      <c r="AI45" s="22">
        <f t="shared" si="3"/>
        <v>0</v>
      </c>
      <c r="AJ45" s="22">
        <f t="shared" si="4"/>
        <v>0</v>
      </c>
      <c r="AK45" s="22">
        <f t="shared" si="5"/>
        <v>0</v>
      </c>
      <c r="AL45" s="22">
        <f t="shared" si="6"/>
        <v>0</v>
      </c>
    </row>
    <row r="46" spans="1:38" s="40" customFormat="1" ht="12" customHeight="1">
      <c r="A46" s="24"/>
      <c r="B46" s="29"/>
      <c r="C46" s="29"/>
      <c r="D46" s="72" t="s">
        <v>58</v>
      </c>
      <c r="E46" s="72"/>
      <c r="F46" s="72"/>
      <c r="G46" s="73"/>
      <c r="H46" s="25">
        <f t="shared" si="7"/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27"/>
      <c r="S46" s="28">
        <f t="shared" si="8"/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9">
        <v>0</v>
      </c>
      <c r="AC46" s="34"/>
      <c r="AD46" s="29"/>
      <c r="AE46" s="72" t="s">
        <v>58</v>
      </c>
      <c r="AF46" s="72"/>
      <c r="AG46" s="72"/>
      <c r="AH46" s="72"/>
      <c r="AI46" s="22">
        <f t="shared" si="3"/>
        <v>0</v>
      </c>
      <c r="AJ46" s="22">
        <f t="shared" si="4"/>
        <v>0</v>
      </c>
      <c r="AK46" s="22">
        <f t="shared" si="5"/>
        <v>0</v>
      </c>
      <c r="AL46" s="22">
        <f t="shared" si="6"/>
        <v>0</v>
      </c>
    </row>
    <row r="47" spans="1:38" s="40" customFormat="1" ht="15" customHeight="1">
      <c r="A47" s="37"/>
      <c r="B47" s="21"/>
      <c r="C47" s="70" t="s">
        <v>59</v>
      </c>
      <c r="D47" s="70"/>
      <c r="E47" s="70"/>
      <c r="F47" s="70"/>
      <c r="G47" s="71"/>
      <c r="H47" s="25">
        <f t="shared" si="7"/>
        <v>166</v>
      </c>
      <c r="I47" s="25">
        <v>3</v>
      </c>
      <c r="J47" s="25">
        <v>3</v>
      </c>
      <c r="K47" s="25">
        <v>3</v>
      </c>
      <c r="L47" s="25">
        <v>12</v>
      </c>
      <c r="M47" s="25">
        <v>62</v>
      </c>
      <c r="N47" s="25">
        <v>83</v>
      </c>
      <c r="O47" s="25">
        <v>0</v>
      </c>
      <c r="P47" s="25">
        <v>47</v>
      </c>
      <c r="Q47" s="26">
        <v>119</v>
      </c>
      <c r="R47" s="27"/>
      <c r="S47" s="28">
        <f t="shared" si="8"/>
        <v>4</v>
      </c>
      <c r="T47" s="25">
        <v>0</v>
      </c>
      <c r="U47" s="25">
        <v>0</v>
      </c>
      <c r="V47" s="25">
        <v>0</v>
      </c>
      <c r="W47" s="25">
        <v>0</v>
      </c>
      <c r="X47" s="25">
        <v>2</v>
      </c>
      <c r="Y47" s="25">
        <v>2</v>
      </c>
      <c r="Z47" s="25">
        <v>0</v>
      </c>
      <c r="AA47" s="25">
        <v>0</v>
      </c>
      <c r="AB47" s="25">
        <v>4</v>
      </c>
      <c r="AC47" s="20"/>
      <c r="AD47" s="70" t="s">
        <v>59</v>
      </c>
      <c r="AE47" s="70"/>
      <c r="AF47" s="70"/>
      <c r="AG47" s="70"/>
      <c r="AH47" s="70"/>
      <c r="AI47" s="22">
        <f t="shared" si="3"/>
        <v>0</v>
      </c>
      <c r="AJ47" s="22">
        <f t="shared" si="4"/>
        <v>0</v>
      </c>
      <c r="AK47" s="22">
        <f t="shared" si="5"/>
        <v>0</v>
      </c>
      <c r="AL47" s="22">
        <f t="shared" si="6"/>
        <v>0</v>
      </c>
    </row>
    <row r="48" spans="1:38" s="40" customFormat="1" ht="12" customHeight="1">
      <c r="A48" s="37"/>
      <c r="B48" s="29"/>
      <c r="C48" s="29"/>
      <c r="D48" s="72" t="s">
        <v>60</v>
      </c>
      <c r="E48" s="72"/>
      <c r="F48" s="72"/>
      <c r="G48" s="73"/>
      <c r="H48" s="25">
        <f t="shared" si="7"/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2"/>
      <c r="S48" s="28">
        <f t="shared" si="8"/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3">
        <v>0</v>
      </c>
      <c r="AC48" s="34"/>
      <c r="AD48" s="29"/>
      <c r="AE48" s="72" t="s">
        <v>60</v>
      </c>
      <c r="AF48" s="72"/>
      <c r="AG48" s="72"/>
      <c r="AH48" s="72"/>
      <c r="AI48" s="22">
        <f t="shared" si="3"/>
        <v>0</v>
      </c>
      <c r="AJ48" s="22">
        <f t="shared" si="4"/>
        <v>0</v>
      </c>
      <c r="AK48" s="22">
        <f t="shared" si="5"/>
        <v>0</v>
      </c>
      <c r="AL48" s="22">
        <f t="shared" si="6"/>
        <v>0</v>
      </c>
    </row>
    <row r="49" spans="1:38" s="40" customFormat="1" ht="12" customHeight="1">
      <c r="A49" s="37"/>
      <c r="B49" s="29"/>
      <c r="C49" s="29"/>
      <c r="D49" s="29"/>
      <c r="E49" s="82" t="s">
        <v>61</v>
      </c>
      <c r="F49" s="72"/>
      <c r="G49" s="73"/>
      <c r="H49" s="25">
        <f t="shared" si="7"/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27"/>
      <c r="S49" s="28">
        <f t="shared" si="8"/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9">
        <v>0</v>
      </c>
      <c r="AC49" s="34"/>
      <c r="AD49" s="29"/>
      <c r="AE49" s="29"/>
      <c r="AF49" s="82" t="s">
        <v>61</v>
      </c>
      <c r="AG49" s="72"/>
      <c r="AH49" s="72"/>
      <c r="AI49" s="22">
        <f t="shared" si="3"/>
        <v>0</v>
      </c>
      <c r="AJ49" s="22">
        <f t="shared" si="4"/>
        <v>0</v>
      </c>
      <c r="AK49" s="22">
        <f t="shared" si="5"/>
        <v>0</v>
      </c>
      <c r="AL49" s="22">
        <f t="shared" si="6"/>
        <v>0</v>
      </c>
    </row>
    <row r="50" spans="1:38" s="40" customFormat="1" ht="12" customHeight="1">
      <c r="A50" s="37"/>
      <c r="B50" s="29"/>
      <c r="C50" s="29"/>
      <c r="D50" s="29"/>
      <c r="E50" s="82" t="s">
        <v>62</v>
      </c>
      <c r="F50" s="72"/>
      <c r="G50" s="73"/>
      <c r="H50" s="25">
        <f t="shared" si="7"/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27"/>
      <c r="S50" s="28">
        <f t="shared" si="8"/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9">
        <v>0</v>
      </c>
      <c r="AC50" s="34"/>
      <c r="AD50" s="29"/>
      <c r="AE50" s="29"/>
      <c r="AF50" s="82" t="s">
        <v>62</v>
      </c>
      <c r="AG50" s="72"/>
      <c r="AH50" s="72"/>
      <c r="AI50" s="22">
        <f t="shared" si="3"/>
        <v>0</v>
      </c>
      <c r="AJ50" s="22">
        <f t="shared" si="4"/>
        <v>0</v>
      </c>
      <c r="AK50" s="22">
        <f t="shared" si="5"/>
        <v>0</v>
      </c>
      <c r="AL50" s="22">
        <f t="shared" si="6"/>
        <v>0</v>
      </c>
    </row>
    <row r="51" spans="1:38" s="40" customFormat="1" ht="12" customHeight="1">
      <c r="A51" s="24"/>
      <c r="B51" s="29"/>
      <c r="C51" s="29"/>
      <c r="D51" s="29"/>
      <c r="E51" s="82" t="s">
        <v>63</v>
      </c>
      <c r="F51" s="72"/>
      <c r="G51" s="73"/>
      <c r="H51" s="25">
        <f t="shared" si="7"/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27"/>
      <c r="S51" s="28">
        <f t="shared" si="8"/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9">
        <v>0</v>
      </c>
      <c r="AC51" s="34"/>
      <c r="AD51" s="29"/>
      <c r="AE51" s="29"/>
      <c r="AF51" s="82" t="s">
        <v>63</v>
      </c>
      <c r="AG51" s="72"/>
      <c r="AH51" s="72"/>
      <c r="AI51" s="22">
        <f t="shared" si="3"/>
        <v>0</v>
      </c>
      <c r="AJ51" s="22">
        <f t="shared" si="4"/>
        <v>0</v>
      </c>
      <c r="AK51" s="22">
        <f t="shared" si="5"/>
        <v>0</v>
      </c>
      <c r="AL51" s="22">
        <f t="shared" si="6"/>
        <v>0</v>
      </c>
    </row>
    <row r="52" spans="1:38" s="40" customFormat="1" ht="12" customHeight="1">
      <c r="A52" s="37"/>
      <c r="B52" s="29"/>
      <c r="C52" s="29"/>
      <c r="D52" s="72" t="s">
        <v>72</v>
      </c>
      <c r="E52" s="72"/>
      <c r="F52" s="72"/>
      <c r="G52" s="73"/>
      <c r="H52" s="25">
        <f t="shared" si="7"/>
        <v>166</v>
      </c>
      <c r="I52" s="38">
        <v>3</v>
      </c>
      <c r="J52" s="38">
        <v>3</v>
      </c>
      <c r="K52" s="38">
        <v>3</v>
      </c>
      <c r="L52" s="38">
        <v>12</v>
      </c>
      <c r="M52" s="38">
        <v>62</v>
      </c>
      <c r="N52" s="38">
        <v>83</v>
      </c>
      <c r="O52" s="38">
        <v>0</v>
      </c>
      <c r="P52" s="38">
        <v>47</v>
      </c>
      <c r="Q52" s="38">
        <v>119</v>
      </c>
      <c r="R52" s="27"/>
      <c r="S52" s="28">
        <f t="shared" si="8"/>
        <v>4</v>
      </c>
      <c r="T52" s="38">
        <v>0</v>
      </c>
      <c r="U52" s="38">
        <v>0</v>
      </c>
      <c r="V52" s="38">
        <v>0</v>
      </c>
      <c r="W52" s="38">
        <v>0</v>
      </c>
      <c r="X52" s="38">
        <v>2</v>
      </c>
      <c r="Y52" s="38">
        <v>2</v>
      </c>
      <c r="Z52" s="38">
        <v>0</v>
      </c>
      <c r="AA52" s="38">
        <v>0</v>
      </c>
      <c r="AB52" s="39">
        <v>4</v>
      </c>
      <c r="AC52" s="34"/>
      <c r="AD52" s="29"/>
      <c r="AE52" s="72" t="s">
        <v>75</v>
      </c>
      <c r="AF52" s="72"/>
      <c r="AG52" s="72"/>
      <c r="AH52" s="72"/>
      <c r="AI52" s="22">
        <f t="shared" si="3"/>
        <v>0</v>
      </c>
      <c r="AJ52" s="22">
        <f t="shared" si="4"/>
        <v>0</v>
      </c>
      <c r="AK52" s="22">
        <f t="shared" si="5"/>
        <v>0</v>
      </c>
      <c r="AL52" s="22">
        <f t="shared" si="6"/>
        <v>0</v>
      </c>
    </row>
    <row r="53" spans="1:38" s="23" customFormat="1" ht="12" customHeight="1">
      <c r="A53" s="37"/>
      <c r="B53" s="45"/>
      <c r="C53" s="45"/>
      <c r="D53" s="45"/>
      <c r="E53" s="79" t="s">
        <v>73</v>
      </c>
      <c r="F53" s="79"/>
      <c r="G53" s="30" t="s">
        <v>18</v>
      </c>
      <c r="H53" s="25">
        <f t="shared" si="7"/>
        <v>154</v>
      </c>
      <c r="I53" s="39">
        <v>3</v>
      </c>
      <c r="J53" s="39">
        <v>3</v>
      </c>
      <c r="K53" s="39">
        <v>3</v>
      </c>
      <c r="L53" s="39">
        <v>12</v>
      </c>
      <c r="M53" s="39">
        <v>58</v>
      </c>
      <c r="N53" s="39">
        <v>75</v>
      </c>
      <c r="O53" s="39">
        <v>0</v>
      </c>
      <c r="P53" s="39">
        <v>46</v>
      </c>
      <c r="Q53" s="38">
        <v>108</v>
      </c>
      <c r="R53" s="27"/>
      <c r="S53" s="28">
        <f t="shared" si="8"/>
        <v>4</v>
      </c>
      <c r="T53" s="38">
        <v>0</v>
      </c>
      <c r="U53" s="38">
        <v>0</v>
      </c>
      <c r="V53" s="38">
        <v>0</v>
      </c>
      <c r="W53" s="38">
        <v>0</v>
      </c>
      <c r="X53" s="38">
        <v>2</v>
      </c>
      <c r="Y53" s="38">
        <v>2</v>
      </c>
      <c r="Z53" s="39">
        <v>0</v>
      </c>
      <c r="AA53" s="39">
        <v>0</v>
      </c>
      <c r="AB53" s="39">
        <v>4</v>
      </c>
      <c r="AC53" s="46"/>
      <c r="AD53" s="45"/>
      <c r="AE53" s="45"/>
      <c r="AF53" s="79" t="s">
        <v>76</v>
      </c>
      <c r="AG53" s="79"/>
      <c r="AH53" s="29" t="s">
        <v>18</v>
      </c>
      <c r="AI53" s="22">
        <f t="shared" si="3"/>
        <v>0</v>
      </c>
      <c r="AJ53" s="22">
        <f t="shared" si="4"/>
        <v>0</v>
      </c>
      <c r="AK53" s="22">
        <f t="shared" si="5"/>
        <v>0</v>
      </c>
      <c r="AL53" s="22">
        <f t="shared" si="6"/>
        <v>0</v>
      </c>
    </row>
    <row r="54" spans="1:38" s="40" customFormat="1" ht="12" customHeight="1">
      <c r="A54" s="37"/>
      <c r="B54" s="45"/>
      <c r="C54" s="45"/>
      <c r="D54" s="45"/>
      <c r="E54" s="84" t="s">
        <v>64</v>
      </c>
      <c r="F54" s="84"/>
      <c r="G54" s="30" t="s">
        <v>19</v>
      </c>
      <c r="H54" s="25">
        <f t="shared" si="7"/>
        <v>11</v>
      </c>
      <c r="I54" s="39">
        <v>0</v>
      </c>
      <c r="J54" s="39">
        <v>0</v>
      </c>
      <c r="K54" s="39">
        <v>0</v>
      </c>
      <c r="L54" s="39">
        <v>0</v>
      </c>
      <c r="M54" s="39">
        <v>4</v>
      </c>
      <c r="N54" s="39">
        <v>7</v>
      </c>
      <c r="O54" s="39">
        <v>0</v>
      </c>
      <c r="P54" s="39">
        <v>1</v>
      </c>
      <c r="Q54" s="38">
        <v>10</v>
      </c>
      <c r="R54" s="27"/>
      <c r="S54" s="28">
        <f t="shared" si="8"/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9">
        <v>0</v>
      </c>
      <c r="AA54" s="39">
        <v>0</v>
      </c>
      <c r="AB54" s="39">
        <v>0</v>
      </c>
      <c r="AC54" s="46"/>
      <c r="AD54" s="45"/>
      <c r="AE54" s="45"/>
      <c r="AF54" s="84" t="s">
        <v>64</v>
      </c>
      <c r="AG54" s="84"/>
      <c r="AH54" s="29" t="s">
        <v>19</v>
      </c>
      <c r="AI54" s="22">
        <f t="shared" si="3"/>
        <v>0</v>
      </c>
      <c r="AJ54" s="22">
        <f t="shared" si="4"/>
        <v>0</v>
      </c>
      <c r="AK54" s="22">
        <f t="shared" si="5"/>
        <v>0</v>
      </c>
      <c r="AL54" s="22">
        <f t="shared" si="6"/>
        <v>0</v>
      </c>
    </row>
    <row r="55" spans="1:38" s="40" customFormat="1" ht="15" customHeight="1">
      <c r="A55" s="37"/>
      <c r="B55" s="47"/>
      <c r="C55" s="70" t="s">
        <v>65</v>
      </c>
      <c r="D55" s="70"/>
      <c r="E55" s="70"/>
      <c r="F55" s="70"/>
      <c r="G55" s="71"/>
      <c r="H55" s="25">
        <f t="shared" si="7"/>
        <v>4290</v>
      </c>
      <c r="I55" s="48">
        <v>205</v>
      </c>
      <c r="J55" s="48">
        <v>129</v>
      </c>
      <c r="K55" s="48">
        <v>209</v>
      </c>
      <c r="L55" s="48">
        <v>289</v>
      </c>
      <c r="M55" s="48">
        <v>770</v>
      </c>
      <c r="N55" s="48">
        <v>2688</v>
      </c>
      <c r="O55" s="48">
        <v>6</v>
      </c>
      <c r="P55" s="48">
        <v>1023</v>
      </c>
      <c r="Q55" s="49">
        <v>3261</v>
      </c>
      <c r="R55" s="27"/>
      <c r="S55" s="28">
        <f t="shared" si="8"/>
        <v>710</v>
      </c>
      <c r="T55" s="49">
        <v>33</v>
      </c>
      <c r="U55" s="49">
        <v>12</v>
      </c>
      <c r="V55" s="49">
        <v>22</v>
      </c>
      <c r="W55" s="49">
        <v>36</v>
      </c>
      <c r="X55" s="49">
        <v>99</v>
      </c>
      <c r="Y55" s="49">
        <v>508</v>
      </c>
      <c r="Z55" s="48">
        <v>1</v>
      </c>
      <c r="AA55" s="48">
        <v>120</v>
      </c>
      <c r="AB55" s="48">
        <v>589</v>
      </c>
      <c r="AC55" s="50"/>
      <c r="AD55" s="70" t="s">
        <v>65</v>
      </c>
      <c r="AE55" s="70"/>
      <c r="AF55" s="70"/>
      <c r="AG55" s="70"/>
      <c r="AH55" s="70"/>
      <c r="AI55" s="22">
        <f t="shared" si="3"/>
        <v>0</v>
      </c>
      <c r="AJ55" s="22">
        <f t="shared" si="4"/>
        <v>0</v>
      </c>
      <c r="AK55" s="22">
        <f t="shared" si="5"/>
        <v>0</v>
      </c>
      <c r="AL55" s="22">
        <f t="shared" si="6"/>
        <v>0</v>
      </c>
    </row>
    <row r="56" spans="1:38" s="40" customFormat="1" ht="12" customHeight="1">
      <c r="A56" s="37"/>
      <c r="B56" s="45"/>
      <c r="C56" s="45"/>
      <c r="D56" s="79" t="s">
        <v>66</v>
      </c>
      <c r="E56" s="79"/>
      <c r="F56" s="72" t="s">
        <v>67</v>
      </c>
      <c r="G56" s="73"/>
      <c r="H56" s="25">
        <f t="shared" si="7"/>
        <v>2304</v>
      </c>
      <c r="I56" s="39">
        <v>19</v>
      </c>
      <c r="J56" s="39">
        <v>24</v>
      </c>
      <c r="K56" s="39">
        <v>76</v>
      </c>
      <c r="L56" s="39">
        <v>102</v>
      </c>
      <c r="M56" s="39">
        <v>417</v>
      </c>
      <c r="N56" s="39">
        <v>1666</v>
      </c>
      <c r="O56" s="39">
        <v>0</v>
      </c>
      <c r="P56" s="39">
        <v>310</v>
      </c>
      <c r="Q56" s="38">
        <v>1994</v>
      </c>
      <c r="R56" s="27"/>
      <c r="S56" s="28">
        <f t="shared" si="8"/>
        <v>478</v>
      </c>
      <c r="T56" s="38">
        <v>0</v>
      </c>
      <c r="U56" s="38">
        <v>1</v>
      </c>
      <c r="V56" s="38">
        <v>10</v>
      </c>
      <c r="W56" s="38">
        <v>23</v>
      </c>
      <c r="X56" s="38">
        <v>69</v>
      </c>
      <c r="Y56" s="38">
        <v>375</v>
      </c>
      <c r="Z56" s="39">
        <v>0</v>
      </c>
      <c r="AA56" s="39">
        <v>44</v>
      </c>
      <c r="AB56" s="39">
        <v>434</v>
      </c>
      <c r="AC56" s="46"/>
      <c r="AD56" s="45"/>
      <c r="AE56" s="79" t="s">
        <v>66</v>
      </c>
      <c r="AF56" s="79"/>
      <c r="AG56" s="72" t="s">
        <v>67</v>
      </c>
      <c r="AH56" s="72"/>
      <c r="AI56" s="22">
        <f t="shared" si="3"/>
        <v>0</v>
      </c>
      <c r="AJ56" s="22">
        <f t="shared" si="4"/>
        <v>0</v>
      </c>
      <c r="AK56" s="22">
        <f t="shared" si="5"/>
        <v>0</v>
      </c>
      <c r="AL56" s="22">
        <f t="shared" si="6"/>
        <v>0</v>
      </c>
    </row>
    <row r="57" spans="1:38" s="40" customFormat="1" ht="12" customHeight="1">
      <c r="A57" s="37"/>
      <c r="B57" s="45"/>
      <c r="C57" s="45"/>
      <c r="D57" s="79" t="s">
        <v>66</v>
      </c>
      <c r="E57" s="79"/>
      <c r="F57" s="72" t="s">
        <v>68</v>
      </c>
      <c r="G57" s="73"/>
      <c r="H57" s="25">
        <f t="shared" si="7"/>
        <v>3</v>
      </c>
      <c r="I57" s="39">
        <v>0</v>
      </c>
      <c r="J57" s="39">
        <v>0</v>
      </c>
      <c r="K57" s="39">
        <v>0</v>
      </c>
      <c r="L57" s="39">
        <v>0</v>
      </c>
      <c r="M57" s="39">
        <v>1</v>
      </c>
      <c r="N57" s="39">
        <v>2</v>
      </c>
      <c r="O57" s="39">
        <v>0</v>
      </c>
      <c r="P57" s="39">
        <v>0</v>
      </c>
      <c r="Q57" s="38">
        <v>3</v>
      </c>
      <c r="R57" s="27"/>
      <c r="S57" s="28">
        <f t="shared" si="8"/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9">
        <v>0</v>
      </c>
      <c r="AA57" s="39">
        <v>0</v>
      </c>
      <c r="AB57" s="39">
        <v>0</v>
      </c>
      <c r="AC57" s="46"/>
      <c r="AD57" s="45"/>
      <c r="AE57" s="79" t="s">
        <v>66</v>
      </c>
      <c r="AF57" s="79"/>
      <c r="AG57" s="72" t="s">
        <v>68</v>
      </c>
      <c r="AH57" s="72"/>
      <c r="AI57" s="22">
        <f t="shared" si="3"/>
        <v>0</v>
      </c>
      <c r="AJ57" s="22">
        <f t="shared" si="4"/>
        <v>0</v>
      </c>
      <c r="AK57" s="22">
        <f t="shared" si="5"/>
        <v>0</v>
      </c>
      <c r="AL57" s="22">
        <f t="shared" si="6"/>
        <v>0</v>
      </c>
    </row>
    <row r="58" spans="1:38" s="40" customFormat="1" ht="12" customHeight="1">
      <c r="A58" s="37"/>
      <c r="B58" s="45"/>
      <c r="C58" s="45"/>
      <c r="D58" s="79" t="s">
        <v>66</v>
      </c>
      <c r="E58" s="79"/>
      <c r="F58" s="72" t="s">
        <v>20</v>
      </c>
      <c r="G58" s="73"/>
      <c r="H58" s="25">
        <f t="shared" si="7"/>
        <v>556</v>
      </c>
      <c r="I58" s="39">
        <v>29</v>
      </c>
      <c r="J58" s="39">
        <v>13</v>
      </c>
      <c r="K58" s="39">
        <v>24</v>
      </c>
      <c r="L58" s="39">
        <v>40</v>
      </c>
      <c r="M58" s="39">
        <v>119</v>
      </c>
      <c r="N58" s="39">
        <v>331</v>
      </c>
      <c r="O58" s="39">
        <v>0</v>
      </c>
      <c r="P58" s="39">
        <v>137</v>
      </c>
      <c r="Q58" s="38">
        <v>419</v>
      </c>
      <c r="R58" s="27"/>
      <c r="S58" s="28">
        <f t="shared" si="8"/>
        <v>57</v>
      </c>
      <c r="T58" s="38">
        <v>4</v>
      </c>
      <c r="U58" s="38">
        <v>1</v>
      </c>
      <c r="V58" s="38">
        <v>1</v>
      </c>
      <c r="W58" s="38">
        <v>1</v>
      </c>
      <c r="X58" s="38">
        <v>6</v>
      </c>
      <c r="Y58" s="38">
        <v>44</v>
      </c>
      <c r="Z58" s="39">
        <v>0</v>
      </c>
      <c r="AA58" s="39">
        <v>7</v>
      </c>
      <c r="AB58" s="39">
        <v>50</v>
      </c>
      <c r="AC58" s="46"/>
      <c r="AD58" s="45"/>
      <c r="AE58" s="79" t="s">
        <v>66</v>
      </c>
      <c r="AF58" s="79"/>
      <c r="AG58" s="72" t="s">
        <v>20</v>
      </c>
      <c r="AH58" s="72"/>
      <c r="AI58" s="22">
        <f t="shared" si="3"/>
        <v>0</v>
      </c>
      <c r="AJ58" s="22">
        <f t="shared" si="4"/>
        <v>0</v>
      </c>
      <c r="AK58" s="22">
        <f t="shared" si="5"/>
        <v>0</v>
      </c>
      <c r="AL58" s="22">
        <f t="shared" si="6"/>
        <v>0</v>
      </c>
    </row>
    <row r="59" spans="1:38" s="40" customFormat="1" ht="12" customHeight="1">
      <c r="A59" s="37"/>
      <c r="B59" s="45"/>
      <c r="C59" s="45"/>
      <c r="D59" s="79" t="s">
        <v>69</v>
      </c>
      <c r="E59" s="79"/>
      <c r="F59" s="72" t="s">
        <v>70</v>
      </c>
      <c r="G59" s="73"/>
      <c r="H59" s="25">
        <f t="shared" si="7"/>
        <v>5</v>
      </c>
      <c r="I59" s="39">
        <v>0</v>
      </c>
      <c r="J59" s="39">
        <v>0</v>
      </c>
      <c r="K59" s="39">
        <v>0</v>
      </c>
      <c r="L59" s="39">
        <v>0</v>
      </c>
      <c r="M59" s="39">
        <v>1</v>
      </c>
      <c r="N59" s="39">
        <v>4</v>
      </c>
      <c r="O59" s="39">
        <v>0</v>
      </c>
      <c r="P59" s="39">
        <v>0</v>
      </c>
      <c r="Q59" s="38">
        <v>5</v>
      </c>
      <c r="R59" s="27"/>
      <c r="S59" s="28">
        <f t="shared" si="8"/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9">
        <v>0</v>
      </c>
      <c r="AA59" s="39">
        <v>0</v>
      </c>
      <c r="AB59" s="39">
        <v>0</v>
      </c>
      <c r="AC59" s="46"/>
      <c r="AD59" s="45"/>
      <c r="AE59" s="79" t="s">
        <v>69</v>
      </c>
      <c r="AF59" s="79"/>
      <c r="AG59" s="72" t="s">
        <v>70</v>
      </c>
      <c r="AH59" s="72"/>
      <c r="AI59" s="22">
        <f t="shared" si="3"/>
        <v>0</v>
      </c>
      <c r="AJ59" s="22">
        <f t="shared" si="4"/>
        <v>0</v>
      </c>
      <c r="AK59" s="22">
        <f t="shared" si="5"/>
        <v>0</v>
      </c>
      <c r="AL59" s="22">
        <f t="shared" si="6"/>
        <v>0</v>
      </c>
    </row>
    <row r="60" spans="1:38" s="40" customFormat="1" ht="12" customHeight="1">
      <c r="A60" s="37"/>
      <c r="B60" s="45"/>
      <c r="C60" s="45"/>
      <c r="D60" s="79" t="s">
        <v>69</v>
      </c>
      <c r="E60" s="79"/>
      <c r="F60" s="92" t="s">
        <v>92</v>
      </c>
      <c r="G60" s="92"/>
      <c r="H60" s="25">
        <f t="shared" si="7"/>
        <v>2</v>
      </c>
      <c r="I60" s="39">
        <v>0</v>
      </c>
      <c r="J60" s="39">
        <v>0</v>
      </c>
      <c r="K60" s="39">
        <v>1</v>
      </c>
      <c r="L60" s="39">
        <v>0</v>
      </c>
      <c r="M60" s="39">
        <v>0</v>
      </c>
      <c r="N60" s="39">
        <v>1</v>
      </c>
      <c r="O60" s="39">
        <v>0</v>
      </c>
      <c r="P60" s="39">
        <v>1</v>
      </c>
      <c r="Q60" s="38">
        <v>1</v>
      </c>
      <c r="R60" s="27"/>
      <c r="S60" s="28">
        <f t="shared" si="8"/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9">
        <v>0</v>
      </c>
      <c r="AA60" s="39">
        <v>0</v>
      </c>
      <c r="AB60" s="39">
        <v>0</v>
      </c>
      <c r="AC60" s="46"/>
      <c r="AD60" s="45"/>
      <c r="AE60" s="79" t="s">
        <v>69</v>
      </c>
      <c r="AF60" s="79"/>
      <c r="AG60" s="92" t="s">
        <v>92</v>
      </c>
      <c r="AH60" s="92"/>
      <c r="AI60" s="22">
        <f t="shared" si="3"/>
        <v>0</v>
      </c>
      <c r="AJ60" s="22">
        <f t="shared" si="4"/>
        <v>0</v>
      </c>
      <c r="AK60" s="22">
        <f t="shared" si="5"/>
        <v>0</v>
      </c>
      <c r="AL60" s="22">
        <f t="shared" si="6"/>
        <v>0</v>
      </c>
    </row>
    <row r="61" spans="1:38" s="40" customFormat="1" ht="12" customHeight="1">
      <c r="A61" s="37"/>
      <c r="B61" s="45"/>
      <c r="C61" s="45"/>
      <c r="D61" s="79" t="s">
        <v>69</v>
      </c>
      <c r="E61" s="79"/>
      <c r="F61" s="72" t="s">
        <v>21</v>
      </c>
      <c r="G61" s="73"/>
      <c r="H61" s="25">
        <f t="shared" si="7"/>
        <v>227</v>
      </c>
      <c r="I61" s="39">
        <v>1</v>
      </c>
      <c r="J61" s="39">
        <v>0</v>
      </c>
      <c r="K61" s="39">
        <v>6</v>
      </c>
      <c r="L61" s="39">
        <v>10</v>
      </c>
      <c r="M61" s="39">
        <v>44</v>
      </c>
      <c r="N61" s="39">
        <v>166</v>
      </c>
      <c r="O61" s="39">
        <v>0</v>
      </c>
      <c r="P61" s="39">
        <v>23</v>
      </c>
      <c r="Q61" s="38">
        <v>204</v>
      </c>
      <c r="R61" s="27"/>
      <c r="S61" s="28">
        <f t="shared" si="8"/>
        <v>27</v>
      </c>
      <c r="T61" s="38">
        <v>0</v>
      </c>
      <c r="U61" s="38">
        <v>0</v>
      </c>
      <c r="V61" s="38">
        <v>0</v>
      </c>
      <c r="W61" s="38">
        <v>1</v>
      </c>
      <c r="X61" s="38">
        <v>3</v>
      </c>
      <c r="Y61" s="38">
        <v>23</v>
      </c>
      <c r="Z61" s="39">
        <v>0</v>
      </c>
      <c r="AA61" s="39">
        <v>1</v>
      </c>
      <c r="AB61" s="39">
        <v>26</v>
      </c>
      <c r="AC61" s="46"/>
      <c r="AD61" s="45"/>
      <c r="AE61" s="79" t="s">
        <v>69</v>
      </c>
      <c r="AF61" s="79"/>
      <c r="AG61" s="72" t="s">
        <v>21</v>
      </c>
      <c r="AH61" s="72"/>
      <c r="AI61" s="22">
        <f t="shared" si="3"/>
        <v>0</v>
      </c>
      <c r="AJ61" s="22">
        <f t="shared" si="4"/>
        <v>0</v>
      </c>
      <c r="AK61" s="22">
        <f t="shared" si="5"/>
        <v>0</v>
      </c>
      <c r="AL61" s="22">
        <f t="shared" si="6"/>
        <v>0</v>
      </c>
    </row>
    <row r="62" spans="1:38" s="40" customFormat="1" ht="12" customHeight="1" thickBot="1">
      <c r="A62" s="37"/>
      <c r="B62" s="51"/>
      <c r="C62" s="51"/>
      <c r="D62" s="93" t="s">
        <v>64</v>
      </c>
      <c r="E62" s="93"/>
      <c r="F62" s="94" t="s">
        <v>22</v>
      </c>
      <c r="G62" s="95"/>
      <c r="H62" s="52">
        <f t="shared" si="7"/>
        <v>863</v>
      </c>
      <c r="I62" s="53">
        <v>74</v>
      </c>
      <c r="J62" s="53">
        <v>57</v>
      </c>
      <c r="K62" s="53">
        <v>63</v>
      </c>
      <c r="L62" s="53">
        <v>92</v>
      </c>
      <c r="M62" s="53">
        <v>148</v>
      </c>
      <c r="N62" s="53">
        <v>429</v>
      </c>
      <c r="O62" s="53">
        <v>2</v>
      </c>
      <c r="P62" s="53">
        <v>340</v>
      </c>
      <c r="Q62" s="54">
        <v>521</v>
      </c>
      <c r="R62" s="27"/>
      <c r="S62" s="55">
        <f t="shared" si="8"/>
        <v>107</v>
      </c>
      <c r="T62" s="54">
        <v>19</v>
      </c>
      <c r="U62" s="54">
        <v>8</v>
      </c>
      <c r="V62" s="54">
        <v>4</v>
      </c>
      <c r="W62" s="54">
        <v>6</v>
      </c>
      <c r="X62" s="54">
        <v>18</v>
      </c>
      <c r="Y62" s="54">
        <v>52</v>
      </c>
      <c r="Z62" s="53">
        <v>0</v>
      </c>
      <c r="AA62" s="53">
        <v>44</v>
      </c>
      <c r="AB62" s="53">
        <v>63</v>
      </c>
      <c r="AC62" s="56"/>
      <c r="AD62" s="51"/>
      <c r="AE62" s="93" t="s">
        <v>64</v>
      </c>
      <c r="AF62" s="93"/>
      <c r="AG62" s="94" t="s">
        <v>22</v>
      </c>
      <c r="AH62" s="94"/>
      <c r="AI62" s="22">
        <f t="shared" si="3"/>
        <v>0</v>
      </c>
      <c r="AJ62" s="22">
        <f t="shared" si="4"/>
        <v>0</v>
      </c>
      <c r="AK62" s="22">
        <f t="shared" si="5"/>
        <v>0</v>
      </c>
      <c r="AL62" s="22">
        <f t="shared" si="6"/>
        <v>0</v>
      </c>
    </row>
    <row r="64" spans="7:8" ht="12">
      <c r="G64" s="58" t="s">
        <v>80</v>
      </c>
      <c r="H64" s="59"/>
    </row>
    <row r="65" spans="7:28" ht="12">
      <c r="G65" s="58" t="s">
        <v>81</v>
      </c>
      <c r="H65" s="62">
        <f>SUM(H8,H21,H28,H32,H47,H55)-H7</f>
        <v>0</v>
      </c>
      <c r="I65" s="62">
        <f aca="true" t="shared" si="11" ref="I65:Q65">SUM(I8,I21,I28,I32,I47,I55)-I7</f>
        <v>0</v>
      </c>
      <c r="J65" s="62">
        <f t="shared" si="11"/>
        <v>0</v>
      </c>
      <c r="K65" s="62">
        <f t="shared" si="11"/>
        <v>0</v>
      </c>
      <c r="L65" s="62">
        <f t="shared" si="11"/>
        <v>0</v>
      </c>
      <c r="M65" s="62">
        <f t="shared" si="11"/>
        <v>0</v>
      </c>
      <c r="N65" s="62">
        <f t="shared" si="11"/>
        <v>0</v>
      </c>
      <c r="O65" s="62">
        <f t="shared" si="11"/>
        <v>0</v>
      </c>
      <c r="P65" s="62">
        <f t="shared" si="11"/>
        <v>0</v>
      </c>
      <c r="Q65" s="62">
        <f t="shared" si="11"/>
        <v>0</v>
      </c>
      <c r="S65" s="62">
        <f aca="true" t="shared" si="12" ref="S65:AB65">SUM(S8,S21,S28,S32,S47,S55)-S7</f>
        <v>0</v>
      </c>
      <c r="T65" s="62">
        <f t="shared" si="12"/>
        <v>0</v>
      </c>
      <c r="U65" s="62">
        <f t="shared" si="12"/>
        <v>0</v>
      </c>
      <c r="V65" s="62">
        <f t="shared" si="12"/>
        <v>0</v>
      </c>
      <c r="W65" s="62">
        <f t="shared" si="12"/>
        <v>0</v>
      </c>
      <c r="X65" s="62">
        <f t="shared" si="12"/>
        <v>0</v>
      </c>
      <c r="Y65" s="62">
        <f t="shared" si="12"/>
        <v>0</v>
      </c>
      <c r="Z65" s="62">
        <f t="shared" si="12"/>
        <v>0</v>
      </c>
      <c r="AA65" s="62">
        <f t="shared" si="12"/>
        <v>0</v>
      </c>
      <c r="AB65" s="62">
        <f t="shared" si="12"/>
        <v>0</v>
      </c>
    </row>
    <row r="66" spans="7:28" ht="12">
      <c r="G66" s="58" t="s">
        <v>82</v>
      </c>
      <c r="H66" s="62">
        <f>SUM(H9,H14,H19,H20)-H8</f>
        <v>0</v>
      </c>
      <c r="I66" s="62">
        <f aca="true" t="shared" si="13" ref="I66:AB66">SUM(I9,I14,I19,I20)-I8</f>
        <v>0</v>
      </c>
      <c r="J66" s="62">
        <f t="shared" si="13"/>
        <v>0</v>
      </c>
      <c r="K66" s="62">
        <f t="shared" si="13"/>
        <v>0</v>
      </c>
      <c r="L66" s="62">
        <f t="shared" si="13"/>
        <v>0</v>
      </c>
      <c r="M66" s="62">
        <f t="shared" si="13"/>
        <v>0</v>
      </c>
      <c r="N66" s="62">
        <f t="shared" si="13"/>
        <v>0</v>
      </c>
      <c r="O66" s="62">
        <f t="shared" si="13"/>
        <v>0</v>
      </c>
      <c r="P66" s="62">
        <f t="shared" si="13"/>
        <v>0</v>
      </c>
      <c r="Q66" s="62">
        <f t="shared" si="13"/>
        <v>0</v>
      </c>
      <c r="R66" s="62"/>
      <c r="S66" s="62">
        <f t="shared" si="13"/>
        <v>0</v>
      </c>
      <c r="T66" s="62">
        <f t="shared" si="13"/>
        <v>0</v>
      </c>
      <c r="U66" s="62">
        <f t="shared" si="13"/>
        <v>0</v>
      </c>
      <c r="V66" s="62">
        <f t="shared" si="13"/>
        <v>0</v>
      </c>
      <c r="W66" s="62">
        <f t="shared" si="13"/>
        <v>0</v>
      </c>
      <c r="X66" s="62">
        <f t="shared" si="13"/>
        <v>0</v>
      </c>
      <c r="Y66" s="62">
        <f t="shared" si="13"/>
        <v>0</v>
      </c>
      <c r="Z66" s="62">
        <f t="shared" si="13"/>
        <v>0</v>
      </c>
      <c r="AA66" s="62">
        <f t="shared" si="13"/>
        <v>0</v>
      </c>
      <c r="AB66" s="62">
        <f t="shared" si="13"/>
        <v>0</v>
      </c>
    </row>
    <row r="67" spans="7:28" ht="12">
      <c r="G67" s="58" t="s">
        <v>5</v>
      </c>
      <c r="H67" s="62">
        <f>SUM(H10:H13)-H9</f>
        <v>0</v>
      </c>
      <c r="I67" s="62">
        <f aca="true" t="shared" si="14" ref="I67:Q67">SUM(I10:I13)-I9</f>
        <v>0</v>
      </c>
      <c r="J67" s="62">
        <f t="shared" si="14"/>
        <v>0</v>
      </c>
      <c r="K67" s="62">
        <f t="shared" si="14"/>
        <v>0</v>
      </c>
      <c r="L67" s="62">
        <f t="shared" si="14"/>
        <v>0</v>
      </c>
      <c r="M67" s="62">
        <f t="shared" si="14"/>
        <v>0</v>
      </c>
      <c r="N67" s="62">
        <f t="shared" si="14"/>
        <v>0</v>
      </c>
      <c r="O67" s="62">
        <f t="shared" si="14"/>
        <v>0</v>
      </c>
      <c r="P67" s="62">
        <f t="shared" si="14"/>
        <v>0</v>
      </c>
      <c r="Q67" s="62">
        <f t="shared" si="14"/>
        <v>0</v>
      </c>
      <c r="S67" s="62">
        <f aca="true" t="shared" si="15" ref="S67:AB67">SUM(S10:S13)-S9</f>
        <v>0</v>
      </c>
      <c r="T67" s="62">
        <f t="shared" si="15"/>
        <v>0</v>
      </c>
      <c r="U67" s="62">
        <f t="shared" si="15"/>
        <v>0</v>
      </c>
      <c r="V67" s="62">
        <f t="shared" si="15"/>
        <v>0</v>
      </c>
      <c r="W67" s="62">
        <f t="shared" si="15"/>
        <v>0</v>
      </c>
      <c r="X67" s="62">
        <f t="shared" si="15"/>
        <v>0</v>
      </c>
      <c r="Y67" s="62">
        <f t="shared" si="15"/>
        <v>0</v>
      </c>
      <c r="Z67" s="62">
        <f t="shared" si="15"/>
        <v>0</v>
      </c>
      <c r="AA67" s="62">
        <f t="shared" si="15"/>
        <v>0</v>
      </c>
      <c r="AB67" s="62">
        <f t="shared" si="15"/>
        <v>0</v>
      </c>
    </row>
    <row r="68" spans="7:28" ht="12">
      <c r="G68" s="58" t="s">
        <v>83</v>
      </c>
      <c r="H68" s="62">
        <f>SUM(H15:H18)-H14</f>
        <v>0</v>
      </c>
      <c r="I68" s="62">
        <f aca="true" t="shared" si="16" ref="I68:Q68">SUM(I15:I18)-I14</f>
        <v>0</v>
      </c>
      <c r="J68" s="62">
        <f t="shared" si="16"/>
        <v>0</v>
      </c>
      <c r="K68" s="62">
        <f t="shared" si="16"/>
        <v>0</v>
      </c>
      <c r="L68" s="62">
        <f t="shared" si="16"/>
        <v>0</v>
      </c>
      <c r="M68" s="62">
        <f t="shared" si="16"/>
        <v>0</v>
      </c>
      <c r="N68" s="62">
        <f t="shared" si="16"/>
        <v>0</v>
      </c>
      <c r="O68" s="62">
        <f t="shared" si="16"/>
        <v>0</v>
      </c>
      <c r="P68" s="62">
        <f t="shared" si="16"/>
        <v>0</v>
      </c>
      <c r="Q68" s="62">
        <f t="shared" si="16"/>
        <v>0</v>
      </c>
      <c r="S68" s="62">
        <f aca="true" t="shared" si="17" ref="S68:AB68">SUM(S15:S18)-S14</f>
        <v>0</v>
      </c>
      <c r="T68" s="62">
        <f t="shared" si="17"/>
        <v>0</v>
      </c>
      <c r="U68" s="62">
        <f t="shared" si="17"/>
        <v>0</v>
      </c>
      <c r="V68" s="62">
        <f t="shared" si="17"/>
        <v>0</v>
      </c>
      <c r="W68" s="62">
        <f t="shared" si="17"/>
        <v>0</v>
      </c>
      <c r="X68" s="62">
        <f t="shared" si="17"/>
        <v>0</v>
      </c>
      <c r="Y68" s="62">
        <f t="shared" si="17"/>
        <v>0</v>
      </c>
      <c r="Z68" s="62">
        <f t="shared" si="17"/>
        <v>0</v>
      </c>
      <c r="AA68" s="62">
        <f t="shared" si="17"/>
        <v>0</v>
      </c>
      <c r="AB68" s="62">
        <f t="shared" si="17"/>
        <v>0</v>
      </c>
    </row>
    <row r="69" spans="7:28" ht="12">
      <c r="G69" s="58" t="s">
        <v>84</v>
      </c>
      <c r="H69" s="62">
        <f>SUM(H22:H24,H26:H27)-H21</f>
        <v>0</v>
      </c>
      <c r="I69" s="62">
        <f aca="true" t="shared" si="18" ref="I69:Q69">SUM(I22:I24,I26:I27)-I21</f>
        <v>0</v>
      </c>
      <c r="J69" s="62">
        <f t="shared" si="18"/>
        <v>0</v>
      </c>
      <c r="K69" s="62">
        <f t="shared" si="18"/>
        <v>0</v>
      </c>
      <c r="L69" s="62">
        <f t="shared" si="18"/>
        <v>0</v>
      </c>
      <c r="M69" s="62">
        <f t="shared" si="18"/>
        <v>0</v>
      </c>
      <c r="N69" s="62">
        <f t="shared" si="18"/>
        <v>0</v>
      </c>
      <c r="O69" s="62">
        <f t="shared" si="18"/>
        <v>0</v>
      </c>
      <c r="P69" s="62">
        <f t="shared" si="18"/>
        <v>0</v>
      </c>
      <c r="Q69" s="62">
        <f t="shared" si="18"/>
        <v>0</v>
      </c>
      <c r="S69" s="62">
        <f aca="true" t="shared" si="19" ref="S69:AB69">SUM(S22:S24,S26:S27)-S21</f>
        <v>0</v>
      </c>
      <c r="T69" s="62">
        <f t="shared" si="19"/>
        <v>0</v>
      </c>
      <c r="U69" s="62">
        <f t="shared" si="19"/>
        <v>0</v>
      </c>
      <c r="V69" s="62">
        <f t="shared" si="19"/>
        <v>0</v>
      </c>
      <c r="W69" s="62">
        <f t="shared" si="19"/>
        <v>0</v>
      </c>
      <c r="X69" s="62">
        <f t="shared" si="19"/>
        <v>0</v>
      </c>
      <c r="Y69" s="62">
        <f t="shared" si="19"/>
        <v>0</v>
      </c>
      <c r="Z69" s="62">
        <f t="shared" si="19"/>
        <v>0</v>
      </c>
      <c r="AA69" s="62">
        <f t="shared" si="19"/>
        <v>0</v>
      </c>
      <c r="AB69" s="62">
        <f t="shared" si="19"/>
        <v>0</v>
      </c>
    </row>
    <row r="70" spans="7:28" ht="12">
      <c r="G70" s="58" t="s">
        <v>85</v>
      </c>
      <c r="H70" s="62">
        <f>SUM(H29:H31)-H28</f>
        <v>0</v>
      </c>
      <c r="I70" s="62">
        <f aca="true" t="shared" si="20" ref="I70:Q70">SUM(I29:I31)-I28</f>
        <v>0</v>
      </c>
      <c r="J70" s="62">
        <f t="shared" si="20"/>
        <v>0</v>
      </c>
      <c r="K70" s="62">
        <f t="shared" si="20"/>
        <v>0</v>
      </c>
      <c r="L70" s="62">
        <f t="shared" si="20"/>
        <v>0</v>
      </c>
      <c r="M70" s="62">
        <f t="shared" si="20"/>
        <v>0</v>
      </c>
      <c r="N70" s="62">
        <f t="shared" si="20"/>
        <v>0</v>
      </c>
      <c r="O70" s="62">
        <f t="shared" si="20"/>
        <v>0</v>
      </c>
      <c r="P70" s="62">
        <f t="shared" si="20"/>
        <v>0</v>
      </c>
      <c r="Q70" s="62">
        <f t="shared" si="20"/>
        <v>0</v>
      </c>
      <c r="S70" s="62">
        <f aca="true" t="shared" si="21" ref="S70:AB70">SUM(S29:S31)-S28</f>
        <v>0</v>
      </c>
      <c r="T70" s="62">
        <f t="shared" si="21"/>
        <v>0</v>
      </c>
      <c r="U70" s="62">
        <f t="shared" si="21"/>
        <v>0</v>
      </c>
      <c r="V70" s="62">
        <f t="shared" si="21"/>
        <v>0</v>
      </c>
      <c r="W70" s="62">
        <f t="shared" si="21"/>
        <v>0</v>
      </c>
      <c r="X70" s="62">
        <f t="shared" si="21"/>
        <v>0</v>
      </c>
      <c r="Y70" s="62">
        <f t="shared" si="21"/>
        <v>0</v>
      </c>
      <c r="Z70" s="62">
        <f t="shared" si="21"/>
        <v>0</v>
      </c>
      <c r="AA70" s="62">
        <f t="shared" si="21"/>
        <v>0</v>
      </c>
      <c r="AB70" s="62">
        <f t="shared" si="21"/>
        <v>0</v>
      </c>
    </row>
    <row r="71" spans="7:28" ht="12">
      <c r="G71" s="58" t="s">
        <v>86</v>
      </c>
      <c r="H71" s="62">
        <f>SUM(H33:H34,H37,H43,H45,H46)-H32</f>
        <v>0</v>
      </c>
      <c r="I71" s="62">
        <f aca="true" t="shared" si="22" ref="I71:Q71">SUM(I33:I34,I37,I43,I45,I46)-I32</f>
        <v>0</v>
      </c>
      <c r="J71" s="62">
        <f t="shared" si="22"/>
        <v>0</v>
      </c>
      <c r="K71" s="62">
        <f t="shared" si="22"/>
        <v>0</v>
      </c>
      <c r="L71" s="62">
        <f t="shared" si="22"/>
        <v>0</v>
      </c>
      <c r="M71" s="62">
        <f t="shared" si="22"/>
        <v>0</v>
      </c>
      <c r="N71" s="62">
        <f t="shared" si="22"/>
        <v>0</v>
      </c>
      <c r="O71" s="62">
        <f t="shared" si="22"/>
        <v>0</v>
      </c>
      <c r="P71" s="62">
        <f t="shared" si="22"/>
        <v>0</v>
      </c>
      <c r="Q71" s="62">
        <f t="shared" si="22"/>
        <v>0</v>
      </c>
      <c r="S71" s="62">
        <f aca="true" t="shared" si="23" ref="S71:AB71">SUM(S33:S34,S37,S43,S45,S46)-S32</f>
        <v>0</v>
      </c>
      <c r="T71" s="62">
        <f t="shared" si="23"/>
        <v>0</v>
      </c>
      <c r="U71" s="62">
        <f t="shared" si="23"/>
        <v>0</v>
      </c>
      <c r="V71" s="62">
        <f t="shared" si="23"/>
        <v>0</v>
      </c>
      <c r="W71" s="62">
        <f t="shared" si="23"/>
        <v>0</v>
      </c>
      <c r="X71" s="62">
        <f t="shared" si="23"/>
        <v>0</v>
      </c>
      <c r="Y71" s="62">
        <f t="shared" si="23"/>
        <v>0</v>
      </c>
      <c r="Z71" s="62">
        <f t="shared" si="23"/>
        <v>0</v>
      </c>
      <c r="AA71" s="62">
        <f t="shared" si="23"/>
        <v>0</v>
      </c>
      <c r="AB71" s="62">
        <f t="shared" si="23"/>
        <v>0</v>
      </c>
    </row>
    <row r="72" spans="7:28" ht="12">
      <c r="G72" s="58" t="s">
        <v>87</v>
      </c>
      <c r="H72" s="62">
        <f>SUM(H35:H36)-H34</f>
        <v>0</v>
      </c>
      <c r="I72" s="62">
        <f aca="true" t="shared" si="24" ref="I72:Q72">SUM(I35:I36)-I34</f>
        <v>0</v>
      </c>
      <c r="J72" s="62">
        <f t="shared" si="24"/>
        <v>0</v>
      </c>
      <c r="K72" s="62">
        <f t="shared" si="24"/>
        <v>0</v>
      </c>
      <c r="L72" s="62">
        <f t="shared" si="24"/>
        <v>0</v>
      </c>
      <c r="M72" s="62">
        <f t="shared" si="24"/>
        <v>0</v>
      </c>
      <c r="N72" s="62">
        <f t="shared" si="24"/>
        <v>0</v>
      </c>
      <c r="O72" s="62">
        <f t="shared" si="24"/>
        <v>0</v>
      </c>
      <c r="P72" s="62">
        <f t="shared" si="24"/>
        <v>0</v>
      </c>
      <c r="Q72" s="62">
        <f t="shared" si="24"/>
        <v>0</v>
      </c>
      <c r="S72" s="62">
        <f aca="true" t="shared" si="25" ref="S72:AB72">SUM(S35:S36)-S34</f>
        <v>0</v>
      </c>
      <c r="T72" s="62">
        <f t="shared" si="25"/>
        <v>0</v>
      </c>
      <c r="U72" s="62">
        <f t="shared" si="25"/>
        <v>0</v>
      </c>
      <c r="V72" s="62">
        <f t="shared" si="25"/>
        <v>0</v>
      </c>
      <c r="W72" s="62">
        <f t="shared" si="25"/>
        <v>0</v>
      </c>
      <c r="X72" s="62">
        <f t="shared" si="25"/>
        <v>0</v>
      </c>
      <c r="Y72" s="62">
        <f t="shared" si="25"/>
        <v>0</v>
      </c>
      <c r="Z72" s="62">
        <f t="shared" si="25"/>
        <v>0</v>
      </c>
      <c r="AA72" s="62">
        <f t="shared" si="25"/>
        <v>0</v>
      </c>
      <c r="AB72" s="62">
        <f t="shared" si="25"/>
        <v>0</v>
      </c>
    </row>
    <row r="73" spans="7:28" ht="12">
      <c r="G73" s="58" t="s">
        <v>88</v>
      </c>
      <c r="H73" s="62">
        <f>SUM(H38:H42)-H37</f>
        <v>0</v>
      </c>
      <c r="I73" s="62">
        <f aca="true" t="shared" si="26" ref="I73:Q73">SUM(I38:I42)-I37</f>
        <v>0</v>
      </c>
      <c r="J73" s="62">
        <f t="shared" si="26"/>
        <v>0</v>
      </c>
      <c r="K73" s="62">
        <f t="shared" si="26"/>
        <v>0</v>
      </c>
      <c r="L73" s="62">
        <f t="shared" si="26"/>
        <v>0</v>
      </c>
      <c r="M73" s="62">
        <f t="shared" si="26"/>
        <v>0</v>
      </c>
      <c r="N73" s="62">
        <f t="shared" si="26"/>
        <v>0</v>
      </c>
      <c r="O73" s="62">
        <f t="shared" si="26"/>
        <v>0</v>
      </c>
      <c r="P73" s="62">
        <f t="shared" si="26"/>
        <v>0</v>
      </c>
      <c r="Q73" s="62">
        <f t="shared" si="26"/>
        <v>0</v>
      </c>
      <c r="S73" s="62">
        <f aca="true" t="shared" si="27" ref="S73:AB73">SUM(S38:S42)-S37</f>
        <v>0</v>
      </c>
      <c r="T73" s="62">
        <f t="shared" si="27"/>
        <v>0</v>
      </c>
      <c r="U73" s="62">
        <f t="shared" si="27"/>
        <v>0</v>
      </c>
      <c r="V73" s="62">
        <f t="shared" si="27"/>
        <v>0</v>
      </c>
      <c r="W73" s="62">
        <f t="shared" si="27"/>
        <v>0</v>
      </c>
      <c r="X73" s="62">
        <f t="shared" si="27"/>
        <v>0</v>
      </c>
      <c r="Y73" s="62">
        <f t="shared" si="27"/>
        <v>0</v>
      </c>
      <c r="Z73" s="62">
        <f t="shared" si="27"/>
        <v>0</v>
      </c>
      <c r="AA73" s="62">
        <f t="shared" si="27"/>
        <v>0</v>
      </c>
      <c r="AB73" s="62">
        <f t="shared" si="27"/>
        <v>0</v>
      </c>
    </row>
    <row r="74" spans="7:28" ht="12">
      <c r="G74" s="58" t="s">
        <v>89</v>
      </c>
      <c r="H74" s="62">
        <f>SUM(H49:H51)-H48</f>
        <v>0</v>
      </c>
      <c r="I74" s="62">
        <f aca="true" t="shared" si="28" ref="I74:Q74">SUM(I49:I51)-I48</f>
        <v>0</v>
      </c>
      <c r="J74" s="62">
        <f t="shared" si="28"/>
        <v>0</v>
      </c>
      <c r="K74" s="62">
        <f t="shared" si="28"/>
        <v>0</v>
      </c>
      <c r="L74" s="62">
        <f t="shared" si="28"/>
        <v>0</v>
      </c>
      <c r="M74" s="62">
        <f t="shared" si="28"/>
        <v>0</v>
      </c>
      <c r="N74" s="62">
        <f t="shared" si="28"/>
        <v>0</v>
      </c>
      <c r="O74" s="62">
        <f t="shared" si="28"/>
        <v>0</v>
      </c>
      <c r="P74" s="62">
        <f t="shared" si="28"/>
        <v>0</v>
      </c>
      <c r="Q74" s="62">
        <f t="shared" si="28"/>
        <v>0</v>
      </c>
      <c r="S74" s="62">
        <f aca="true" t="shared" si="29" ref="S74:AB74">SUM(S49:S51)-S48</f>
        <v>0</v>
      </c>
      <c r="T74" s="62">
        <f t="shared" si="29"/>
        <v>0</v>
      </c>
      <c r="U74" s="62">
        <f t="shared" si="29"/>
        <v>0</v>
      </c>
      <c r="V74" s="62">
        <f t="shared" si="29"/>
        <v>0</v>
      </c>
      <c r="W74" s="62">
        <f t="shared" si="29"/>
        <v>0</v>
      </c>
      <c r="X74" s="62">
        <f t="shared" si="29"/>
        <v>0</v>
      </c>
      <c r="Y74" s="62">
        <f t="shared" si="29"/>
        <v>0</v>
      </c>
      <c r="Z74" s="62">
        <f t="shared" si="29"/>
        <v>0</v>
      </c>
      <c r="AA74" s="62">
        <f t="shared" si="29"/>
        <v>0</v>
      </c>
      <c r="AB74" s="62">
        <f t="shared" si="29"/>
        <v>0</v>
      </c>
    </row>
  </sheetData>
  <sheetProtection/>
  <mergeCells count="138">
    <mergeCell ref="H2:P2"/>
    <mergeCell ref="T2:AB2"/>
    <mergeCell ref="AE62:AF62"/>
    <mergeCell ref="AG62:AH62"/>
    <mergeCell ref="H4:H6"/>
    <mergeCell ref="S5:S6"/>
    <mergeCell ref="AE60:AF60"/>
    <mergeCell ref="AG60:AH60"/>
    <mergeCell ref="AE61:AF61"/>
    <mergeCell ref="AG61:AH61"/>
    <mergeCell ref="AE58:AF58"/>
    <mergeCell ref="AG58:AH58"/>
    <mergeCell ref="AE59:AF59"/>
    <mergeCell ref="AG59:AH59"/>
    <mergeCell ref="AE57:AF57"/>
    <mergeCell ref="AG57:AH57"/>
    <mergeCell ref="D60:E60"/>
    <mergeCell ref="F60:G60"/>
    <mergeCell ref="D61:E61"/>
    <mergeCell ref="F61:G61"/>
    <mergeCell ref="D62:E62"/>
    <mergeCell ref="F62:G62"/>
    <mergeCell ref="D58:E58"/>
    <mergeCell ref="F58:G58"/>
    <mergeCell ref="D57:E57"/>
    <mergeCell ref="F57:G57"/>
    <mergeCell ref="D59:E59"/>
    <mergeCell ref="F59:G59"/>
    <mergeCell ref="AE56:AF56"/>
    <mergeCell ref="AG56:AH56"/>
    <mergeCell ref="AF51:AH51"/>
    <mergeCell ref="AE52:AH52"/>
    <mergeCell ref="AF53:AG53"/>
    <mergeCell ref="AF54:AG54"/>
    <mergeCell ref="AD55:AH55"/>
    <mergeCell ref="AF50:AH50"/>
    <mergeCell ref="AE46:AH46"/>
    <mergeCell ref="AE43:AH43"/>
    <mergeCell ref="AF44:AG44"/>
    <mergeCell ref="AE45:AH45"/>
    <mergeCell ref="AC4:AH6"/>
    <mergeCell ref="AD47:AH47"/>
    <mergeCell ref="AE48:AH48"/>
    <mergeCell ref="AF49:AH49"/>
    <mergeCell ref="AE37:AH37"/>
    <mergeCell ref="AF38:AH38"/>
    <mergeCell ref="AF39:AH39"/>
    <mergeCell ref="AF40:AH40"/>
    <mergeCell ref="AF41:AH41"/>
    <mergeCell ref="AF42:AH42"/>
    <mergeCell ref="AE31:AH31"/>
    <mergeCell ref="AD32:AH32"/>
    <mergeCell ref="AE33:AH33"/>
    <mergeCell ref="AE34:AH34"/>
    <mergeCell ref="AF35:AH35"/>
    <mergeCell ref="AF36:AH36"/>
    <mergeCell ref="AF25:AG25"/>
    <mergeCell ref="AE26:AH26"/>
    <mergeCell ref="AE27:AH27"/>
    <mergeCell ref="AD28:AH28"/>
    <mergeCell ref="AE29:AH29"/>
    <mergeCell ref="AE30:AH30"/>
    <mergeCell ref="AE19:AH19"/>
    <mergeCell ref="AE20:AH20"/>
    <mergeCell ref="AD21:AH21"/>
    <mergeCell ref="AE22:AH22"/>
    <mergeCell ref="AE23:AH23"/>
    <mergeCell ref="AE24:AH24"/>
    <mergeCell ref="AF13:AH13"/>
    <mergeCell ref="AE14:AH14"/>
    <mergeCell ref="AF15:AH15"/>
    <mergeCell ref="AF16:AH16"/>
    <mergeCell ref="AF17:AH17"/>
    <mergeCell ref="AF18:AH18"/>
    <mergeCell ref="D46:G46"/>
    <mergeCell ref="C47:G47"/>
    <mergeCell ref="D48:G48"/>
    <mergeCell ref="E49:G49"/>
    <mergeCell ref="AC7:AH7"/>
    <mergeCell ref="AD8:AH8"/>
    <mergeCell ref="AE9:AH9"/>
    <mergeCell ref="AF10:AH10"/>
    <mergeCell ref="AF11:AH11"/>
    <mergeCell ref="AF12:AH12"/>
    <mergeCell ref="D56:E56"/>
    <mergeCell ref="F56:G56"/>
    <mergeCell ref="E50:G50"/>
    <mergeCell ref="E51:G51"/>
    <mergeCell ref="D52:G52"/>
    <mergeCell ref="E53:F53"/>
    <mergeCell ref="E54:F54"/>
    <mergeCell ref="C55:G55"/>
    <mergeCell ref="E40:G40"/>
    <mergeCell ref="E41:G41"/>
    <mergeCell ref="E42:G42"/>
    <mergeCell ref="D43:G43"/>
    <mergeCell ref="E44:F44"/>
    <mergeCell ref="D45:G45"/>
    <mergeCell ref="D34:G34"/>
    <mergeCell ref="E35:G35"/>
    <mergeCell ref="E36:G36"/>
    <mergeCell ref="D37:G37"/>
    <mergeCell ref="E38:G38"/>
    <mergeCell ref="E39:G39"/>
    <mergeCell ref="C28:G28"/>
    <mergeCell ref="D29:G29"/>
    <mergeCell ref="D30:G30"/>
    <mergeCell ref="D31:G31"/>
    <mergeCell ref="C32:G32"/>
    <mergeCell ref="D33:G33"/>
    <mergeCell ref="D22:G22"/>
    <mergeCell ref="D23:G23"/>
    <mergeCell ref="D24:G24"/>
    <mergeCell ref="E25:F25"/>
    <mergeCell ref="D26:G26"/>
    <mergeCell ref="D27:G27"/>
    <mergeCell ref="E16:G16"/>
    <mergeCell ref="E17:G17"/>
    <mergeCell ref="E18:G18"/>
    <mergeCell ref="D19:G19"/>
    <mergeCell ref="D20:G20"/>
    <mergeCell ref="C21:G21"/>
    <mergeCell ref="E10:G10"/>
    <mergeCell ref="E11:G11"/>
    <mergeCell ref="E12:G12"/>
    <mergeCell ref="E13:G13"/>
    <mergeCell ref="D14:G14"/>
    <mergeCell ref="E15:G15"/>
    <mergeCell ref="T5:Y5"/>
    <mergeCell ref="Z5:AB5"/>
    <mergeCell ref="S4:AB4"/>
    <mergeCell ref="B7:G7"/>
    <mergeCell ref="C8:G8"/>
    <mergeCell ref="D9:G9"/>
    <mergeCell ref="I5:N5"/>
    <mergeCell ref="B4:G6"/>
    <mergeCell ref="I4:Q4"/>
    <mergeCell ref="O5:Q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2022-07-28T02:31:36Z</dcterms:created>
  <dcterms:modified xsi:type="dcterms:W3CDTF">2022-07-28T02:31:36Z</dcterms:modified>
  <cp:category/>
  <cp:version/>
  <cp:contentType/>
  <cp:contentStatus/>
</cp:coreProperties>
</file>