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32767" windowWidth="9648" windowHeight="11640" activeTab="0"/>
  </bookViews>
  <sheets>
    <sheet name="108" sheetId="1" r:id="rId1"/>
  </sheets>
  <definedNames>
    <definedName name="_xlnm.Print_Area" localSheetId="0">'108'!$B$2:$O$48,'108'!$Q$2:$AE$48</definedName>
  </definedNames>
  <calcPr fullCalcOnLoad="1"/>
</workbook>
</file>

<file path=xl/sharedStrings.xml><?xml version="1.0" encoding="utf-8"?>
<sst xmlns="http://schemas.openxmlformats.org/spreadsheetml/2006/main" count="122" uniqueCount="93">
  <si>
    <t>14          歳</t>
  </si>
  <si>
    <t>16          歳</t>
  </si>
  <si>
    <t>19          歳</t>
  </si>
  <si>
    <t>中    学    生</t>
  </si>
  <si>
    <t>大    学    生</t>
  </si>
  <si>
    <t>無  職  少  年</t>
  </si>
  <si>
    <t>注１　「薬物の作用」とは、麻薬、覚せい剤、有機溶剤等の薬物の使用により興奮、幻覚等があることをいう。</t>
  </si>
  <si>
    <t>　２　「異常めいてい」とは、アルコールの影響により極度の興奮又は錯乱がみられる状態にあることをいう。</t>
  </si>
  <si>
    <t>刑法犯総数（交通業過を除く）</t>
  </si>
  <si>
    <t>その他の刑法犯</t>
  </si>
  <si>
    <t>年齢</t>
  </si>
  <si>
    <t>15          歳</t>
  </si>
  <si>
    <t>17          歳</t>
  </si>
  <si>
    <t>18          歳</t>
  </si>
  <si>
    <t>高    校    生</t>
  </si>
  <si>
    <t>専修学校生  等</t>
  </si>
  <si>
    <t>有  職  少  年</t>
  </si>
  <si>
    <t>生活
困窮</t>
  </si>
  <si>
    <t>保険金
目当て</t>
  </si>
  <si>
    <t>債務
返済</t>
  </si>
  <si>
    <t>遊興費
充当</t>
  </si>
  <si>
    <t>職業的
犯罪</t>
  </si>
  <si>
    <t>一時的
盗用</t>
  </si>
  <si>
    <t>対象物
自体の
所有・
消費目的</t>
  </si>
  <si>
    <t>その他
の利欲</t>
  </si>
  <si>
    <t>性的
欲求</t>
  </si>
  <si>
    <t>服従
迎合</t>
  </si>
  <si>
    <t>遊び・
好奇心
・
スリル</t>
  </si>
  <si>
    <t>自己
顕示</t>
  </si>
  <si>
    <t>異常めいてい・精神障害又はその疑い
(注2･3)</t>
  </si>
  <si>
    <t>動機
不明</t>
  </si>
  <si>
    <t>総数</t>
  </si>
  <si>
    <t>怨恨</t>
  </si>
  <si>
    <t>憤怒</t>
  </si>
  <si>
    <t>薬物の
作用
(注1)</t>
  </si>
  <si>
    <t>その他</t>
  </si>
  <si>
    <t>凶悪犯</t>
  </si>
  <si>
    <t>殺人</t>
  </si>
  <si>
    <t>強盗</t>
  </si>
  <si>
    <t>放火</t>
  </si>
  <si>
    <t>強姦</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</si>
  <si>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</si>
  <si>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</si>
  <si>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</si>
  <si>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</si>
  <si>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</si>
  <si>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</si>
  <si>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</si>
  <si>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</si>
  <si>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</si>
  <si>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</si>
  <si>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</si>
  <si>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</si>
  <si>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</si>
  <si>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</si>
  <si>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</si>
  <si>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</si>
  <si>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</si>
  <si>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うち）占有離脱物横領</t>
  </si>
  <si>
    <t>14          歳</t>
  </si>
  <si>
    <t>15          歳</t>
  </si>
  <si>
    <t>中    学    生</t>
  </si>
  <si>
    <t>高    校    生</t>
  </si>
  <si>
    <t>大    学    生</t>
  </si>
  <si>
    <t>専修学校生  等</t>
  </si>
  <si>
    <t>有  職  少  年</t>
  </si>
  <si>
    <t>無  職  少  年</t>
  </si>
  <si>
    <t>16          歳</t>
  </si>
  <si>
    <t>17          歳</t>
  </si>
  <si>
    <t>18          歳</t>
  </si>
  <si>
    <t>19          歳</t>
  </si>
  <si>
    <t>学職</t>
  </si>
  <si>
    <t>学職</t>
  </si>
  <si>
    <t>少年４２６</t>
  </si>
  <si>
    <t>少年４２７</t>
  </si>
  <si>
    <t xml:space="preserve">  動 機 ・ 原 因 別 　検 挙 人 員   </t>
  </si>
  <si>
    <t>動機・原因
　　　　　　　　　罪　　種
　　　　　　　　年齢・学職</t>
  </si>
  <si>
    <r>
      <t xml:space="preserve">　　　　 </t>
    </r>
    <r>
      <rPr>
        <sz val="10"/>
        <rFont val="ＭＳ 明朝"/>
        <family val="1"/>
      </rPr>
      <t xml:space="preserve">       </t>
    </r>
    <r>
      <rPr>
        <sz val="10"/>
        <rFont val="ＭＳ 明朝"/>
        <family val="1"/>
      </rPr>
      <t>動機・原因
罪　　種
年齢・学職</t>
    </r>
  </si>
  <si>
    <t>　定医の診断により医療又は保護の対象となる者に係るものに限る。）又はその疑い（精神保健及び精神障害福祉に関する</t>
  </si>
  <si>
    <t>　法律第24条の規定による都道府県知事への通報の対象となる者のうち精神障害者を除いたものに限る。）をいう。</t>
  </si>
  <si>
    <t>確認用</t>
  </si>
  <si>
    <t>刑法犯総数</t>
  </si>
  <si>
    <t>凶悪犯</t>
  </si>
  <si>
    <t>粗暴犯</t>
  </si>
  <si>
    <t>窃盗犯</t>
  </si>
  <si>
    <t>知能犯</t>
  </si>
  <si>
    <t>風俗犯</t>
  </si>
  <si>
    <t>学職</t>
  </si>
  <si>
    <t>107　罪 種 別 　年 齢 ・ 学 職 別 　非 行 の</t>
  </si>
  <si>
    <t>子育ての悩み</t>
  </si>
  <si>
    <t>介護・看病疲れ</t>
  </si>
  <si>
    <t>痴情</t>
  </si>
  <si>
    <t>３　「精神障害又はその疑い」とは、統合失調症、中毒性精神病、知的障害、精神病質及びその他の精神疾患（精神保健指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</si>
</sst>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9"/>
      <name val="ＭＳ 明朝"/>
      <family val="1"/>
    </font>
    <font>
      <sz val="8"/>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color indexed="63"/>
      </right>
      <top style="double"/>
      <bottom>
        <color indexed="63"/>
      </bottom>
    </border>
    <border>
      <left style="thin"/>
      <right>
        <color indexed="63"/>
      </right>
      <top>
        <color indexed="63"/>
      </top>
      <bottom style="medium"/>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3">
    <xf numFmtId="0" fontId="0" fillId="0" borderId="0" xfId="0" applyAlignment="1">
      <alignment/>
    </xf>
    <xf numFmtId="0" fontId="0" fillId="0" borderId="0" xfId="0" applyFont="1" applyFill="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6" fillId="0" borderId="0" xfId="0" applyFont="1" applyFill="1" applyAlignment="1" applyProtection="1">
      <alignment horizontal="center" vertical="center"/>
      <protection/>
    </xf>
    <xf numFmtId="0" fontId="6" fillId="0" borderId="0" xfId="0" applyFont="1" applyFill="1" applyBorder="1" applyAlignment="1" applyProtection="1">
      <alignment/>
      <protection/>
    </xf>
    <xf numFmtId="0" fontId="6" fillId="0" borderId="0" xfId="0" applyFont="1" applyFill="1" applyAlignment="1" applyProtection="1" quotePrefix="1">
      <alignment horizontal="distributed" vertical="center"/>
      <protection/>
    </xf>
    <xf numFmtId="0" fontId="6" fillId="0" borderId="0" xfId="0" applyFont="1" applyFill="1" applyAlignment="1" applyProtection="1">
      <alignment/>
      <protection/>
    </xf>
    <xf numFmtId="0" fontId="6" fillId="0" borderId="0" xfId="0" applyFont="1" applyFill="1" applyAlignment="1">
      <alignment/>
    </xf>
    <xf numFmtId="0" fontId="0" fillId="0" borderId="0" xfId="0" applyFont="1" applyFill="1" applyAlignment="1">
      <alignment/>
    </xf>
    <xf numFmtId="0" fontId="0" fillId="0" borderId="1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right"/>
    </xf>
    <xf numFmtId="176" fontId="9" fillId="0" borderId="11" xfId="48" applyNumberFormat="1" applyFont="1" applyFill="1" applyBorder="1" applyAlignment="1" applyProtection="1">
      <alignment/>
      <protection/>
    </xf>
    <xf numFmtId="176" fontId="9" fillId="0" borderId="12" xfId="48" applyNumberFormat="1" applyFont="1" applyFill="1" applyBorder="1" applyAlignment="1" applyProtection="1">
      <alignment/>
      <protection/>
    </xf>
    <xf numFmtId="176" fontId="9" fillId="0" borderId="13" xfId="48" applyNumberFormat="1" applyFont="1" applyFill="1" applyBorder="1" applyAlignment="1" applyProtection="1">
      <alignment/>
      <protection/>
    </xf>
    <xf numFmtId="176" fontId="9" fillId="0" borderId="0" xfId="48" applyNumberFormat="1" applyFont="1" applyFill="1" applyBorder="1" applyAlignment="1" applyProtection="1">
      <alignment/>
      <protection/>
    </xf>
    <xf numFmtId="176" fontId="9" fillId="0" borderId="14" xfId="48" applyNumberFormat="1" applyFont="1" applyFill="1" applyBorder="1" applyAlignment="1" applyProtection="1">
      <alignment/>
      <protection/>
    </xf>
    <xf numFmtId="176" fontId="9" fillId="0" borderId="0" xfId="0" applyNumberFormat="1" applyFont="1" applyFill="1" applyAlignment="1">
      <alignment/>
    </xf>
    <xf numFmtId="0" fontId="9" fillId="0" borderId="0" xfId="0" applyFont="1" applyFill="1" applyAlignment="1">
      <alignment/>
    </xf>
    <xf numFmtId="0" fontId="9" fillId="0" borderId="0" xfId="0" applyFont="1" applyFill="1" applyAlignment="1">
      <alignment horizontal="distributed" vertical="center"/>
    </xf>
    <xf numFmtId="176" fontId="9" fillId="0" borderId="15" xfId="48" applyNumberFormat="1" applyFont="1" applyFill="1" applyBorder="1" applyAlignment="1" applyProtection="1">
      <alignment/>
      <protection/>
    </xf>
    <xf numFmtId="176" fontId="9" fillId="0" borderId="16" xfId="48" applyNumberFormat="1" applyFont="1" applyFill="1" applyBorder="1" applyAlignment="1" applyProtection="1">
      <alignment/>
      <protection/>
    </xf>
    <xf numFmtId="0" fontId="9" fillId="0" borderId="11" xfId="0" applyFont="1" applyFill="1" applyBorder="1" applyAlignment="1">
      <alignment horizontal="distributed" vertical="center"/>
    </xf>
    <xf numFmtId="0" fontId="0" fillId="0" borderId="0" xfId="0" applyFont="1" applyFill="1" applyAlignment="1">
      <alignment horizontal="distributed" vertical="center"/>
    </xf>
    <xf numFmtId="0" fontId="0" fillId="0" borderId="16" xfId="0" applyFont="1" applyFill="1" applyBorder="1" applyAlignment="1" applyProtection="1">
      <alignment horizontal="distributed" vertical="center"/>
      <protection/>
    </xf>
    <xf numFmtId="176" fontId="0" fillId="0" borderId="11" xfId="48" applyNumberFormat="1" applyFont="1" applyFill="1" applyBorder="1" applyAlignment="1" applyProtection="1">
      <alignment/>
      <protection locked="0"/>
    </xf>
    <xf numFmtId="176" fontId="0" fillId="0" borderId="15" xfId="48" applyNumberFormat="1" applyFont="1" applyFill="1" applyBorder="1" applyAlignment="1" applyProtection="1">
      <alignment/>
      <protection locked="0"/>
    </xf>
    <xf numFmtId="176" fontId="0" fillId="0" borderId="0" xfId="48" applyNumberFormat="1" applyFont="1" applyFill="1" applyBorder="1" applyAlignment="1" applyProtection="1">
      <alignment/>
      <protection/>
    </xf>
    <xf numFmtId="176" fontId="0" fillId="0" borderId="16" xfId="48" applyNumberFormat="1" applyFont="1" applyFill="1" applyBorder="1" applyAlignment="1" applyProtection="1">
      <alignment/>
      <protection locked="0"/>
    </xf>
    <xf numFmtId="0" fontId="0"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176" fontId="0" fillId="0" borderId="11" xfId="0" applyNumberFormat="1" applyFont="1" applyFill="1" applyBorder="1" applyAlignment="1" applyProtection="1">
      <alignment/>
      <protection locked="0"/>
    </xf>
    <xf numFmtId="176" fontId="9" fillId="0" borderId="15" xfId="48" applyNumberFormat="1" applyFont="1" applyFill="1" applyBorder="1" applyAlignment="1" applyProtection="1">
      <alignment/>
      <protection locked="0"/>
    </xf>
    <xf numFmtId="176" fontId="9" fillId="0" borderId="11" xfId="48" applyNumberFormat="1" applyFont="1" applyFill="1" applyBorder="1" applyAlignment="1" applyProtection="1">
      <alignment/>
      <protection locked="0"/>
    </xf>
    <xf numFmtId="176" fontId="9" fillId="0" borderId="16" xfId="48" applyNumberFormat="1" applyFont="1" applyFill="1" applyBorder="1" applyAlignment="1" applyProtection="1">
      <alignment/>
      <protection locked="0"/>
    </xf>
    <xf numFmtId="0" fontId="0" fillId="0" borderId="17"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176" fontId="0" fillId="0" borderId="19" xfId="48" applyNumberFormat="1" applyFont="1" applyFill="1" applyBorder="1" applyAlignment="1" applyProtection="1">
      <alignment/>
      <protection locked="0"/>
    </xf>
    <xf numFmtId="176" fontId="0" fillId="0" borderId="20" xfId="48" applyNumberFormat="1" applyFont="1" applyFill="1" applyBorder="1" applyAlignment="1" applyProtection="1">
      <alignment/>
      <protection locked="0"/>
    </xf>
    <xf numFmtId="0" fontId="0" fillId="0" borderId="16" xfId="0" applyFont="1" applyFill="1" applyBorder="1" applyAlignment="1" applyProtection="1">
      <alignment horizontal="center" vertical="center"/>
      <protection/>
    </xf>
    <xf numFmtId="176" fontId="9" fillId="0" borderId="21" xfId="48" applyNumberFormat="1" applyFont="1" applyFill="1" applyBorder="1" applyAlignment="1" applyProtection="1">
      <alignment/>
      <protection/>
    </xf>
    <xf numFmtId="176" fontId="0" fillId="0" borderId="22" xfId="48" applyNumberFormat="1" applyFont="1" applyFill="1" applyBorder="1" applyAlignment="1" applyProtection="1">
      <alignment/>
      <protection locked="0"/>
    </xf>
    <xf numFmtId="176" fontId="0" fillId="0" borderId="21" xfId="48" applyNumberFormat="1" applyFont="1" applyFill="1" applyBorder="1" applyAlignment="1" applyProtection="1">
      <alignment/>
      <protection locked="0"/>
    </xf>
    <xf numFmtId="176" fontId="0" fillId="0" borderId="23" xfId="48" applyNumberFormat="1" applyFont="1" applyFill="1" applyBorder="1" applyAlignment="1" applyProtection="1">
      <alignment/>
      <protection locked="0"/>
    </xf>
    <xf numFmtId="0" fontId="0" fillId="0" borderId="18" xfId="0" applyFont="1" applyFill="1" applyBorder="1" applyAlignment="1" applyProtection="1">
      <alignment horizontal="center" vertical="center"/>
      <protection/>
    </xf>
    <xf numFmtId="176" fontId="9" fillId="0" borderId="20" xfId="48" applyNumberFormat="1" applyFont="1" applyFill="1" applyBorder="1" applyAlignment="1" applyProtection="1">
      <alignment/>
      <protection/>
    </xf>
    <xf numFmtId="176" fontId="0" fillId="0" borderId="18" xfId="48" applyNumberFormat="1" applyFont="1" applyFill="1" applyBorder="1" applyAlignment="1" applyProtection="1">
      <alignment/>
      <protection locked="0"/>
    </xf>
    <xf numFmtId="0" fontId="0" fillId="0" borderId="2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176" fontId="0" fillId="0" borderId="24" xfId="48" applyNumberFormat="1" applyFont="1" applyFill="1" applyBorder="1" applyAlignment="1" applyProtection="1">
      <alignment/>
      <protection locked="0"/>
    </xf>
    <xf numFmtId="176" fontId="0" fillId="0" borderId="25" xfId="48" applyNumberFormat="1" applyFont="1" applyFill="1" applyBorder="1" applyAlignment="1" applyProtection="1">
      <alignment/>
      <protection locked="0"/>
    </xf>
    <xf numFmtId="0" fontId="0" fillId="0" borderId="26" xfId="0" applyFont="1" applyFill="1" applyBorder="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lignment horizontal="right"/>
    </xf>
    <xf numFmtId="0" fontId="0" fillId="0" borderId="0" xfId="0" applyFill="1" applyAlignment="1" applyProtection="1">
      <alignment/>
      <protection/>
    </xf>
    <xf numFmtId="176" fontId="0" fillId="0" borderId="0" xfId="0" applyNumberFormat="1" applyFont="1" applyFill="1" applyAlignment="1" applyProtection="1">
      <alignment/>
      <protection/>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Border="1" applyAlignment="1">
      <alignment/>
    </xf>
    <xf numFmtId="0" fontId="0" fillId="0" borderId="27"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0" fontId="6" fillId="0" borderId="0" xfId="0" applyFont="1" applyFill="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wrapText="1"/>
      <protection/>
    </xf>
    <xf numFmtId="0" fontId="8" fillId="0" borderId="31" xfId="0" applyFont="1" applyFill="1" applyBorder="1" applyAlignment="1" applyProtection="1">
      <alignment horizontal="distributed" vertical="center" wrapText="1"/>
      <protection/>
    </xf>
    <xf numFmtId="0" fontId="8" fillId="0" borderId="15" xfId="0" applyFont="1" applyFill="1" applyBorder="1" applyAlignment="1" applyProtection="1">
      <alignment horizontal="distributed" vertical="center"/>
      <protection/>
    </xf>
    <xf numFmtId="0" fontId="8" fillId="0" borderId="32" xfId="0" applyFont="1" applyFill="1" applyBorder="1" applyAlignment="1" applyProtection="1">
      <alignment horizontal="distributed" vertical="center"/>
      <protection/>
    </xf>
    <xf numFmtId="0" fontId="0" fillId="0" borderId="33" xfId="0" applyFont="1" applyFill="1" applyBorder="1" applyAlignment="1" applyProtection="1">
      <alignment vertical="center" wrapText="1"/>
      <protection/>
    </xf>
    <xf numFmtId="0" fontId="0" fillId="0" borderId="34" xfId="0" applyFont="1" applyFill="1" applyBorder="1" applyAlignment="1" applyProtection="1">
      <alignment vertical="center"/>
      <protection/>
    </xf>
    <xf numFmtId="0" fontId="0" fillId="0" borderId="34" xfId="0" applyFont="1" applyFill="1" applyBorder="1" applyAlignment="1">
      <alignment/>
    </xf>
    <xf numFmtId="0" fontId="0" fillId="0" borderId="35"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36"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7" fillId="0" borderId="31" xfId="0" applyFont="1" applyFill="1" applyBorder="1" applyAlignment="1" applyProtection="1">
      <alignment horizontal="distributed" vertical="center" wrapText="1"/>
      <protection/>
    </xf>
    <xf numFmtId="0" fontId="7" fillId="0" borderId="15" xfId="0" applyFont="1" applyFill="1" applyBorder="1" applyAlignment="1" applyProtection="1">
      <alignment horizontal="distributed" vertical="center"/>
      <protection/>
    </xf>
    <xf numFmtId="0" fontId="7" fillId="0" borderId="32" xfId="0" applyFont="1" applyFill="1" applyBorder="1" applyAlignment="1" applyProtection="1">
      <alignment horizontal="distributed" vertical="center"/>
      <protection/>
    </xf>
    <xf numFmtId="0" fontId="0" fillId="0" borderId="39"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7" xfId="0" applyFont="1" applyFill="1" applyBorder="1" applyAlignment="1">
      <alignment horizontal="center" vertical="distributed" textRotation="255"/>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39" xfId="0" applyFont="1" applyFill="1" applyBorder="1" applyAlignment="1">
      <alignment vertical="distributed" textRotation="255"/>
    </xf>
    <xf numFmtId="0" fontId="0" fillId="0" borderId="0" xfId="0" applyFont="1" applyFill="1" applyAlignment="1">
      <alignment vertical="distributed" textRotation="255"/>
    </xf>
    <xf numFmtId="0" fontId="0" fillId="0" borderId="17" xfId="0" applyFont="1" applyFill="1" applyBorder="1" applyAlignment="1">
      <alignment vertical="distributed" textRotation="255"/>
    </xf>
    <xf numFmtId="0" fontId="9" fillId="0" borderId="13" xfId="0" applyFont="1" applyFill="1" applyBorder="1" applyAlignment="1" applyProtection="1">
      <alignment horizontal="distributed" vertical="center"/>
      <protection/>
    </xf>
    <xf numFmtId="0" fontId="9" fillId="0" borderId="41" xfId="0" applyFont="1" applyFill="1" applyBorder="1" applyAlignment="1" applyProtection="1">
      <alignment horizontal="distributed" vertical="center"/>
      <protection/>
    </xf>
    <xf numFmtId="0" fontId="9" fillId="0" borderId="16" xfId="0" applyFont="1" applyFill="1" applyBorder="1" applyAlignment="1" applyProtection="1">
      <alignment horizontal="distributed" vertical="center"/>
      <protection/>
    </xf>
    <xf numFmtId="0" fontId="0" fillId="0" borderId="26" xfId="0" applyFont="1" applyFill="1" applyBorder="1" applyAlignment="1" applyProtection="1">
      <alignment/>
      <protection/>
    </xf>
    <xf numFmtId="0" fontId="0" fillId="0" borderId="0" xfId="0" applyFont="1" applyFill="1" applyAlignment="1" applyProtection="1">
      <alignment/>
      <protection/>
    </xf>
    <xf numFmtId="0" fontId="0" fillId="0" borderId="15" xfId="0" applyFont="1" applyFill="1" applyBorder="1" applyAlignment="1" applyProtection="1">
      <alignment horizontal="distributed" vertical="center" wrapText="1"/>
      <protection/>
    </xf>
    <xf numFmtId="0" fontId="0" fillId="0" borderId="32" xfId="0" applyFont="1" applyFill="1" applyBorder="1" applyAlignment="1" applyProtection="1">
      <alignment horizontal="distributed" vertical="center" wrapText="1"/>
      <protection/>
    </xf>
    <xf numFmtId="0" fontId="0" fillId="0" borderId="0" xfId="0" applyFont="1" applyFill="1" applyAlignment="1">
      <alignment horizontal="center" vertical="distributed" textRotation="255"/>
    </xf>
    <xf numFmtId="0" fontId="0" fillId="0" borderId="42" xfId="0" applyFont="1" applyFill="1" applyBorder="1" applyAlignment="1" applyProtection="1">
      <alignment vertical="center" wrapText="1"/>
      <protection/>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9" fillId="0" borderId="41" xfId="0" applyFont="1" applyFill="1" applyBorder="1" applyAlignment="1" applyProtection="1">
      <alignment vertical="center"/>
      <protection/>
    </xf>
    <xf numFmtId="0" fontId="9" fillId="0" borderId="14" xfId="0"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IV16384"/>
    </sheetView>
  </sheetViews>
  <sheetFormatPr defaultColWidth="9.125" defaultRowHeight="12.75"/>
  <cols>
    <col min="1" max="1" width="3.625" style="9" customWidth="1"/>
    <col min="2" max="3" width="2.625" style="9" customWidth="1"/>
    <col min="4" max="4" width="23.125" style="9" bestFit="1" customWidth="1"/>
    <col min="5" max="5" width="9.00390625" style="9" customWidth="1"/>
    <col min="6" max="15" width="7.50390625" style="9" customWidth="1"/>
    <col min="16" max="16" width="8.625" style="62" customWidth="1"/>
    <col min="17" max="21" width="8.125" style="9" customWidth="1"/>
    <col min="22" max="22" width="8.50390625" style="9" bestFit="1" customWidth="1"/>
    <col min="23" max="23" width="7.375" style="9" customWidth="1"/>
    <col min="24" max="24" width="7.625" style="9" customWidth="1"/>
    <col min="25" max="25" width="9.375" style="9" customWidth="1"/>
    <col min="26" max="27" width="7.625" style="9" customWidth="1"/>
    <col min="28" max="29" width="2.625" style="9" customWidth="1"/>
    <col min="30" max="30" width="19.50390625" style="9" customWidth="1"/>
    <col min="31" max="31" width="4.125" style="9" customWidth="1"/>
    <col min="32" max="16384" width="9.125" style="9" customWidth="1"/>
  </cols>
  <sheetData>
    <row r="1" spans="2:29" s="1" customFormat="1" ht="12">
      <c r="B1" s="1" t="s">
        <v>73</v>
      </c>
      <c r="E1" s="2"/>
      <c r="F1" s="2"/>
      <c r="G1" s="2"/>
      <c r="H1" s="2"/>
      <c r="I1" s="2"/>
      <c r="J1" s="2"/>
      <c r="K1" s="2"/>
      <c r="L1" s="2"/>
      <c r="M1" s="2"/>
      <c r="N1" s="2"/>
      <c r="O1" s="2"/>
      <c r="P1" s="3"/>
      <c r="Q1" s="2" t="s">
        <v>74</v>
      </c>
      <c r="R1" s="2" t="s">
        <v>74</v>
      </c>
      <c r="S1" s="2"/>
      <c r="T1" s="2"/>
      <c r="U1" s="2"/>
      <c r="V1" s="2"/>
      <c r="W1" s="2"/>
      <c r="X1" s="2"/>
      <c r="Y1" s="2"/>
      <c r="Z1" s="2"/>
      <c r="AA1" s="2"/>
      <c r="AB1" s="2"/>
      <c r="AC1" s="2"/>
    </row>
    <row r="2" spans="2:29" s="8" customFormat="1" ht="14.25">
      <c r="B2" s="4"/>
      <c r="C2" s="4"/>
      <c r="D2" s="4"/>
      <c r="E2" s="69" t="s">
        <v>88</v>
      </c>
      <c r="F2" s="69"/>
      <c r="G2" s="69"/>
      <c r="H2" s="69"/>
      <c r="I2" s="69"/>
      <c r="J2" s="69"/>
      <c r="K2" s="69"/>
      <c r="L2" s="69"/>
      <c r="M2" s="69"/>
      <c r="N2" s="69"/>
      <c r="O2" s="69"/>
      <c r="P2" s="5"/>
      <c r="Q2" s="69" t="s">
        <v>75</v>
      </c>
      <c r="R2" s="69"/>
      <c r="S2" s="69"/>
      <c r="T2" s="69"/>
      <c r="U2" s="69"/>
      <c r="V2" s="69"/>
      <c r="W2" s="69"/>
      <c r="X2" s="69"/>
      <c r="Y2" s="69"/>
      <c r="Z2" s="69"/>
      <c r="AA2" s="69"/>
      <c r="AB2" s="6"/>
      <c r="AC2" s="7"/>
    </row>
    <row r="3" spans="5:29" ht="12" thickBot="1">
      <c r="E3" s="10"/>
      <c r="F3" s="10"/>
      <c r="G3" s="10"/>
      <c r="H3" s="10"/>
      <c r="I3" s="10"/>
      <c r="J3" s="10"/>
      <c r="K3" s="10"/>
      <c r="L3" s="10"/>
      <c r="M3" s="10"/>
      <c r="N3" s="10"/>
      <c r="O3" s="10"/>
      <c r="P3" s="11"/>
      <c r="Q3" s="10"/>
      <c r="R3" s="10"/>
      <c r="S3" s="10"/>
      <c r="T3" s="10"/>
      <c r="U3" s="10"/>
      <c r="V3" s="10"/>
      <c r="W3" s="10"/>
      <c r="X3" s="10"/>
      <c r="Y3" s="10"/>
      <c r="Z3" s="10"/>
      <c r="AA3" s="10"/>
      <c r="AB3" s="10"/>
      <c r="AC3" s="12"/>
    </row>
    <row r="4" spans="2:31" ht="12">
      <c r="B4" s="114" t="s">
        <v>77</v>
      </c>
      <c r="C4" s="115"/>
      <c r="D4" s="116"/>
      <c r="E4" s="70" t="s">
        <v>31</v>
      </c>
      <c r="F4" s="73" t="s">
        <v>17</v>
      </c>
      <c r="G4" s="73" t="s">
        <v>18</v>
      </c>
      <c r="H4" s="73" t="s">
        <v>20</v>
      </c>
      <c r="I4" s="73" t="s">
        <v>19</v>
      </c>
      <c r="J4" s="73" t="s">
        <v>21</v>
      </c>
      <c r="K4" s="73" t="s">
        <v>22</v>
      </c>
      <c r="L4" s="85" t="s">
        <v>23</v>
      </c>
      <c r="M4" s="73" t="s">
        <v>24</v>
      </c>
      <c r="N4" s="63" t="s">
        <v>90</v>
      </c>
      <c r="O4" s="63" t="s">
        <v>89</v>
      </c>
      <c r="P4" s="13"/>
      <c r="Q4" s="66" t="s">
        <v>91</v>
      </c>
      <c r="R4" s="66" t="s">
        <v>32</v>
      </c>
      <c r="S4" s="70" t="s">
        <v>33</v>
      </c>
      <c r="T4" s="73" t="s">
        <v>25</v>
      </c>
      <c r="U4" s="73" t="s">
        <v>26</v>
      </c>
      <c r="V4" s="73" t="s">
        <v>27</v>
      </c>
      <c r="W4" s="73" t="s">
        <v>28</v>
      </c>
      <c r="X4" s="73" t="s">
        <v>34</v>
      </c>
      <c r="Y4" s="74" t="s">
        <v>29</v>
      </c>
      <c r="Z4" s="70" t="s">
        <v>35</v>
      </c>
      <c r="AA4" s="73" t="s">
        <v>30</v>
      </c>
      <c r="AB4" s="77" t="s">
        <v>76</v>
      </c>
      <c r="AC4" s="78"/>
      <c r="AD4" s="78"/>
      <c r="AE4" s="79"/>
    </row>
    <row r="5" spans="2:31" ht="12">
      <c r="B5" s="117"/>
      <c r="C5" s="117"/>
      <c r="D5" s="118"/>
      <c r="E5" s="71"/>
      <c r="F5" s="71"/>
      <c r="G5" s="71"/>
      <c r="H5" s="71"/>
      <c r="I5" s="71"/>
      <c r="J5" s="71"/>
      <c r="K5" s="71"/>
      <c r="L5" s="86"/>
      <c r="M5" s="71"/>
      <c r="N5" s="64"/>
      <c r="O5" s="64"/>
      <c r="P5" s="13"/>
      <c r="Q5" s="67"/>
      <c r="R5" s="67"/>
      <c r="S5" s="71"/>
      <c r="T5" s="71"/>
      <c r="U5" s="71"/>
      <c r="V5" s="71"/>
      <c r="W5" s="71"/>
      <c r="X5" s="71"/>
      <c r="Y5" s="75"/>
      <c r="Z5" s="71"/>
      <c r="AA5" s="111"/>
      <c r="AB5" s="80"/>
      <c r="AC5" s="81"/>
      <c r="AD5" s="81"/>
      <c r="AE5" s="82"/>
    </row>
    <row r="6" spans="2:31" ht="12">
      <c r="B6" s="117"/>
      <c r="C6" s="117"/>
      <c r="D6" s="118"/>
      <c r="E6" s="71"/>
      <c r="F6" s="71"/>
      <c r="G6" s="71"/>
      <c r="H6" s="71"/>
      <c r="I6" s="71"/>
      <c r="J6" s="71"/>
      <c r="K6" s="71"/>
      <c r="L6" s="86"/>
      <c r="M6" s="71"/>
      <c r="N6" s="64"/>
      <c r="O6" s="64"/>
      <c r="P6" s="13"/>
      <c r="Q6" s="67"/>
      <c r="R6" s="67"/>
      <c r="S6" s="71"/>
      <c r="T6" s="71"/>
      <c r="U6" s="71"/>
      <c r="V6" s="71"/>
      <c r="W6" s="71"/>
      <c r="X6" s="71"/>
      <c r="Y6" s="75"/>
      <c r="Z6" s="71"/>
      <c r="AA6" s="111"/>
      <c r="AB6" s="80"/>
      <c r="AC6" s="81"/>
      <c r="AD6" s="81"/>
      <c r="AE6" s="82"/>
    </row>
    <row r="7" spans="2:31" ht="12">
      <c r="B7" s="117"/>
      <c r="C7" s="117"/>
      <c r="D7" s="118"/>
      <c r="E7" s="71"/>
      <c r="F7" s="71"/>
      <c r="G7" s="71"/>
      <c r="H7" s="71"/>
      <c r="I7" s="71"/>
      <c r="J7" s="71"/>
      <c r="K7" s="71"/>
      <c r="L7" s="86"/>
      <c r="M7" s="71"/>
      <c r="N7" s="64"/>
      <c r="O7" s="64"/>
      <c r="P7" s="13"/>
      <c r="Q7" s="67"/>
      <c r="R7" s="67"/>
      <c r="S7" s="71"/>
      <c r="T7" s="71"/>
      <c r="U7" s="71"/>
      <c r="V7" s="71"/>
      <c r="W7" s="71"/>
      <c r="X7" s="71"/>
      <c r="Y7" s="75"/>
      <c r="Z7" s="71"/>
      <c r="AA7" s="111"/>
      <c r="AB7" s="80"/>
      <c r="AC7" s="81"/>
      <c r="AD7" s="81"/>
      <c r="AE7" s="82"/>
    </row>
    <row r="8" spans="2:32" ht="12">
      <c r="B8" s="119"/>
      <c r="C8" s="119"/>
      <c r="D8" s="120"/>
      <c r="E8" s="72"/>
      <c r="F8" s="72"/>
      <c r="G8" s="72"/>
      <c r="H8" s="72"/>
      <c r="I8" s="72"/>
      <c r="J8" s="72"/>
      <c r="K8" s="72"/>
      <c r="L8" s="87"/>
      <c r="M8" s="72"/>
      <c r="N8" s="65"/>
      <c r="O8" s="65"/>
      <c r="P8" s="13"/>
      <c r="Q8" s="68"/>
      <c r="R8" s="68"/>
      <c r="S8" s="72"/>
      <c r="T8" s="72"/>
      <c r="U8" s="72"/>
      <c r="V8" s="72"/>
      <c r="W8" s="72"/>
      <c r="X8" s="72"/>
      <c r="Y8" s="76"/>
      <c r="Z8" s="72"/>
      <c r="AA8" s="112"/>
      <c r="AB8" s="83"/>
      <c r="AC8" s="84"/>
      <c r="AD8" s="84"/>
      <c r="AE8" s="84"/>
      <c r="AF8" s="14" t="s">
        <v>80</v>
      </c>
    </row>
    <row r="9" spans="2:32" s="21" customFormat="1" ht="18" customHeight="1">
      <c r="B9" s="121" t="s">
        <v>8</v>
      </c>
      <c r="C9" s="121"/>
      <c r="D9" s="122"/>
      <c r="E9" s="15">
        <f>E10+E15+E21+E25+E29+E32</f>
        <v>90282</v>
      </c>
      <c r="F9" s="15">
        <f aca="true" t="shared" si="0" ref="F9:AA9">F10+F15+F21+F25+F29+F32</f>
        <v>357</v>
      </c>
      <c r="G9" s="15">
        <f t="shared" si="0"/>
        <v>4</v>
      </c>
      <c r="H9" s="15">
        <f t="shared" si="0"/>
        <v>4567</v>
      </c>
      <c r="I9" s="15">
        <f t="shared" si="0"/>
        <v>85</v>
      </c>
      <c r="J9" s="15">
        <f t="shared" si="0"/>
        <v>9</v>
      </c>
      <c r="K9" s="15">
        <f t="shared" si="0"/>
        <v>3350</v>
      </c>
      <c r="L9" s="15">
        <f t="shared" si="0"/>
        <v>63081</v>
      </c>
      <c r="M9" s="15">
        <f t="shared" si="0"/>
        <v>4577</v>
      </c>
      <c r="N9" s="16">
        <f>N10+N15+N21+N25+N29+N32</f>
        <v>3</v>
      </c>
      <c r="O9" s="17">
        <f>O10+O15+O21+O25+O29+O32</f>
        <v>7</v>
      </c>
      <c r="P9" s="18"/>
      <c r="Q9" s="19">
        <f t="shared" si="0"/>
        <v>74</v>
      </c>
      <c r="R9" s="16">
        <f>R10+R15+R21+R25+R29+R32</f>
        <v>463</v>
      </c>
      <c r="S9" s="15">
        <f t="shared" si="0"/>
        <v>5972</v>
      </c>
      <c r="T9" s="15">
        <f t="shared" si="0"/>
        <v>684</v>
      </c>
      <c r="U9" s="15">
        <f t="shared" si="0"/>
        <v>315</v>
      </c>
      <c r="V9" s="15">
        <f t="shared" si="0"/>
        <v>5364</v>
      </c>
      <c r="W9" s="15">
        <f t="shared" si="0"/>
        <v>274</v>
      </c>
      <c r="X9" s="15">
        <f t="shared" si="0"/>
        <v>3</v>
      </c>
      <c r="Y9" s="15">
        <f t="shared" si="0"/>
        <v>19</v>
      </c>
      <c r="Z9" s="15">
        <f t="shared" si="0"/>
        <v>966</v>
      </c>
      <c r="AA9" s="15">
        <f t="shared" si="0"/>
        <v>108</v>
      </c>
      <c r="AB9" s="106" t="s">
        <v>8</v>
      </c>
      <c r="AC9" s="107"/>
      <c r="AD9" s="107"/>
      <c r="AE9" s="107"/>
      <c r="AF9" s="20">
        <f aca="true" t="shared" si="1" ref="AF9:AF45">SUM(F9:O9,Q9:AA9)-E9</f>
        <v>0</v>
      </c>
    </row>
    <row r="10" spans="2:32" s="21" customFormat="1" ht="18" customHeight="1">
      <c r="B10" s="22"/>
      <c r="C10" s="95" t="s">
        <v>36</v>
      </c>
      <c r="D10" s="108"/>
      <c r="E10" s="15">
        <f>SUM(E11:E14)</f>
        <v>949</v>
      </c>
      <c r="F10" s="15">
        <v>18</v>
      </c>
      <c r="G10" s="15">
        <v>0</v>
      </c>
      <c r="H10" s="15">
        <v>370</v>
      </c>
      <c r="I10" s="15">
        <v>10</v>
      </c>
      <c r="J10" s="15">
        <v>0</v>
      </c>
      <c r="K10" s="15">
        <v>0</v>
      </c>
      <c r="L10" s="15">
        <v>128</v>
      </c>
      <c r="M10" s="15">
        <v>48</v>
      </c>
      <c r="N10" s="23">
        <v>0</v>
      </c>
      <c r="O10" s="15">
        <v>0</v>
      </c>
      <c r="P10" s="18"/>
      <c r="Q10" s="24">
        <v>2</v>
      </c>
      <c r="R10" s="23">
        <v>15</v>
      </c>
      <c r="S10" s="15">
        <v>82</v>
      </c>
      <c r="T10" s="15">
        <v>113</v>
      </c>
      <c r="U10" s="15">
        <v>19</v>
      </c>
      <c r="V10" s="15">
        <v>66</v>
      </c>
      <c r="W10" s="15">
        <v>8</v>
      </c>
      <c r="X10" s="15">
        <v>0</v>
      </c>
      <c r="Y10" s="15">
        <v>4</v>
      </c>
      <c r="Z10" s="15">
        <v>52</v>
      </c>
      <c r="AA10" s="15">
        <v>14</v>
      </c>
      <c r="AB10" s="25"/>
      <c r="AC10" s="95" t="s">
        <v>36</v>
      </c>
      <c r="AD10" s="95"/>
      <c r="AE10" s="95"/>
      <c r="AF10" s="20">
        <f t="shared" si="1"/>
        <v>0</v>
      </c>
    </row>
    <row r="11" spans="2:32" ht="18" customHeight="1">
      <c r="B11" s="26"/>
      <c r="C11" s="26"/>
      <c r="D11" s="27" t="s">
        <v>37</v>
      </c>
      <c r="E11" s="15">
        <f>SUM(F11:O11)+SUM(Q11:AA11)</f>
        <v>50</v>
      </c>
      <c r="F11" s="28">
        <v>1</v>
      </c>
      <c r="G11" s="28">
        <v>0</v>
      </c>
      <c r="H11" s="28">
        <v>0</v>
      </c>
      <c r="I11" s="28">
        <v>0</v>
      </c>
      <c r="J11" s="28">
        <v>0</v>
      </c>
      <c r="K11" s="28">
        <v>0</v>
      </c>
      <c r="L11" s="28">
        <v>0</v>
      </c>
      <c r="M11" s="28">
        <v>1</v>
      </c>
      <c r="N11" s="29">
        <v>0</v>
      </c>
      <c r="O11" s="28">
        <v>0</v>
      </c>
      <c r="P11" s="30"/>
      <c r="Q11" s="31">
        <v>1</v>
      </c>
      <c r="R11" s="29">
        <v>4</v>
      </c>
      <c r="S11" s="28">
        <v>21</v>
      </c>
      <c r="T11" s="28">
        <v>0</v>
      </c>
      <c r="U11" s="28">
        <v>4</v>
      </c>
      <c r="V11" s="28">
        <v>4</v>
      </c>
      <c r="W11" s="28">
        <v>1</v>
      </c>
      <c r="X11" s="28">
        <v>0</v>
      </c>
      <c r="Y11" s="28">
        <v>1</v>
      </c>
      <c r="Z11" s="28">
        <v>9</v>
      </c>
      <c r="AA11" s="28">
        <v>3</v>
      </c>
      <c r="AB11" s="32"/>
      <c r="AC11" s="33"/>
      <c r="AD11" s="99" t="s">
        <v>37</v>
      </c>
      <c r="AE11" s="99"/>
      <c r="AF11" s="20">
        <f t="shared" si="1"/>
        <v>0</v>
      </c>
    </row>
    <row r="12" spans="2:32" ht="18" customHeight="1">
      <c r="B12" s="26"/>
      <c r="C12" s="26"/>
      <c r="D12" s="27" t="s">
        <v>38</v>
      </c>
      <c r="E12" s="15">
        <f>SUM(F12:O12)+SUM(Q12:AA12)</f>
        <v>696</v>
      </c>
      <c r="F12" s="28">
        <v>17</v>
      </c>
      <c r="G12" s="28">
        <v>0</v>
      </c>
      <c r="H12" s="28">
        <v>370</v>
      </c>
      <c r="I12" s="28">
        <v>10</v>
      </c>
      <c r="J12" s="28">
        <v>0</v>
      </c>
      <c r="K12" s="28">
        <v>0</v>
      </c>
      <c r="L12" s="28">
        <v>128</v>
      </c>
      <c r="M12" s="28">
        <v>45</v>
      </c>
      <c r="N12" s="29">
        <v>0</v>
      </c>
      <c r="O12" s="28">
        <v>0</v>
      </c>
      <c r="P12" s="30"/>
      <c r="Q12" s="31">
        <v>0</v>
      </c>
      <c r="R12" s="29">
        <v>2</v>
      </c>
      <c r="S12" s="28">
        <v>43</v>
      </c>
      <c r="T12" s="28">
        <v>2</v>
      </c>
      <c r="U12" s="28">
        <v>13</v>
      </c>
      <c r="V12" s="28">
        <v>26</v>
      </c>
      <c r="W12" s="28">
        <v>5</v>
      </c>
      <c r="X12" s="28">
        <v>0</v>
      </c>
      <c r="Y12" s="28">
        <v>0</v>
      </c>
      <c r="Z12" s="28">
        <v>26</v>
      </c>
      <c r="AA12" s="28">
        <v>9</v>
      </c>
      <c r="AB12" s="32"/>
      <c r="AC12" s="33"/>
      <c r="AD12" s="99" t="s">
        <v>38</v>
      </c>
      <c r="AE12" s="99"/>
      <c r="AF12" s="20">
        <f t="shared" si="1"/>
        <v>0</v>
      </c>
    </row>
    <row r="13" spans="2:32" ht="18" customHeight="1">
      <c r="B13" s="26"/>
      <c r="C13" s="26"/>
      <c r="D13" s="27" t="s">
        <v>39</v>
      </c>
      <c r="E13" s="15">
        <f>SUM(F13:O13)+SUM(Q13:AA13)</f>
        <v>83</v>
      </c>
      <c r="F13" s="34">
        <v>0</v>
      </c>
      <c r="G13" s="28">
        <v>0</v>
      </c>
      <c r="H13" s="28">
        <v>0</v>
      </c>
      <c r="I13" s="28">
        <v>0</v>
      </c>
      <c r="J13" s="28">
        <v>0</v>
      </c>
      <c r="K13" s="28">
        <v>0</v>
      </c>
      <c r="L13" s="28">
        <v>0</v>
      </c>
      <c r="M13" s="28">
        <v>2</v>
      </c>
      <c r="N13" s="29">
        <v>0</v>
      </c>
      <c r="O13" s="28">
        <v>0</v>
      </c>
      <c r="P13" s="30"/>
      <c r="Q13" s="31">
        <v>0</v>
      </c>
      <c r="R13" s="29">
        <v>8</v>
      </c>
      <c r="S13" s="28">
        <v>14</v>
      </c>
      <c r="T13" s="28">
        <v>0</v>
      </c>
      <c r="U13" s="28">
        <v>1</v>
      </c>
      <c r="V13" s="28">
        <v>36</v>
      </c>
      <c r="W13" s="28">
        <v>2</v>
      </c>
      <c r="X13" s="28">
        <v>0</v>
      </c>
      <c r="Y13" s="28">
        <v>3</v>
      </c>
      <c r="Z13" s="28">
        <v>16</v>
      </c>
      <c r="AA13" s="28">
        <v>1</v>
      </c>
      <c r="AB13" s="32"/>
      <c r="AC13" s="33"/>
      <c r="AD13" s="99" t="s">
        <v>39</v>
      </c>
      <c r="AE13" s="99"/>
      <c r="AF13" s="20">
        <f t="shared" si="1"/>
        <v>0</v>
      </c>
    </row>
    <row r="14" spans="2:32" ht="18" customHeight="1">
      <c r="B14" s="26"/>
      <c r="C14" s="26"/>
      <c r="D14" s="27" t="s">
        <v>40</v>
      </c>
      <c r="E14" s="15">
        <f>SUM(F14:O14)+SUM(Q14:AA14)</f>
        <v>120</v>
      </c>
      <c r="F14" s="28">
        <v>0</v>
      </c>
      <c r="G14" s="28">
        <v>0</v>
      </c>
      <c r="H14" s="28">
        <v>0</v>
      </c>
      <c r="I14" s="28">
        <v>0</v>
      </c>
      <c r="J14" s="28">
        <v>0</v>
      </c>
      <c r="K14" s="28">
        <v>0</v>
      </c>
      <c r="L14" s="28">
        <v>0</v>
      </c>
      <c r="M14" s="28">
        <v>0</v>
      </c>
      <c r="N14" s="29">
        <v>0</v>
      </c>
      <c r="O14" s="28">
        <v>0</v>
      </c>
      <c r="P14" s="30"/>
      <c r="Q14" s="31">
        <v>1</v>
      </c>
      <c r="R14" s="29">
        <v>1</v>
      </c>
      <c r="S14" s="28">
        <v>4</v>
      </c>
      <c r="T14" s="28">
        <v>111</v>
      </c>
      <c r="U14" s="28">
        <v>1</v>
      </c>
      <c r="V14" s="28">
        <v>0</v>
      </c>
      <c r="W14" s="28">
        <v>0</v>
      </c>
      <c r="X14" s="28">
        <v>0</v>
      </c>
      <c r="Y14" s="28">
        <v>0</v>
      </c>
      <c r="Z14" s="28">
        <v>1</v>
      </c>
      <c r="AA14" s="28">
        <v>1</v>
      </c>
      <c r="AB14" s="32"/>
      <c r="AC14" s="33"/>
      <c r="AD14" s="99" t="s">
        <v>40</v>
      </c>
      <c r="AE14" s="99"/>
      <c r="AF14" s="20">
        <f t="shared" si="1"/>
        <v>0</v>
      </c>
    </row>
    <row r="15" spans="2:32" s="21" customFormat="1" ht="18" customHeight="1">
      <c r="B15" s="22"/>
      <c r="C15" s="95" t="s">
        <v>41</v>
      </c>
      <c r="D15" s="108"/>
      <c r="E15" s="15">
        <f>SUM(E16:E20)</f>
        <v>7653</v>
      </c>
      <c r="F15" s="15">
        <v>11</v>
      </c>
      <c r="G15" s="15">
        <v>0</v>
      </c>
      <c r="H15" s="15">
        <v>799</v>
      </c>
      <c r="I15" s="15">
        <v>11</v>
      </c>
      <c r="J15" s="15">
        <v>0</v>
      </c>
      <c r="K15" s="15">
        <v>2</v>
      </c>
      <c r="L15" s="15">
        <v>215</v>
      </c>
      <c r="M15" s="15">
        <v>152</v>
      </c>
      <c r="N15" s="23">
        <v>0</v>
      </c>
      <c r="O15" s="15">
        <v>1</v>
      </c>
      <c r="P15" s="18"/>
      <c r="Q15" s="24">
        <v>45</v>
      </c>
      <c r="R15" s="23">
        <v>298</v>
      </c>
      <c r="S15" s="15">
        <v>5258</v>
      </c>
      <c r="T15" s="15">
        <v>29</v>
      </c>
      <c r="U15" s="15">
        <v>96</v>
      </c>
      <c r="V15" s="15">
        <v>378</v>
      </c>
      <c r="W15" s="15">
        <v>180</v>
      </c>
      <c r="X15" s="15">
        <v>1</v>
      </c>
      <c r="Y15" s="15">
        <v>6</v>
      </c>
      <c r="Z15" s="15">
        <v>145</v>
      </c>
      <c r="AA15" s="15">
        <v>26</v>
      </c>
      <c r="AB15" s="25"/>
      <c r="AC15" s="95" t="s">
        <v>41</v>
      </c>
      <c r="AD15" s="95"/>
      <c r="AE15" s="95"/>
      <c r="AF15" s="20">
        <f t="shared" si="1"/>
        <v>0</v>
      </c>
    </row>
    <row r="16" spans="2:32" ht="18" customHeight="1">
      <c r="B16" s="26"/>
      <c r="C16" s="26"/>
      <c r="D16" s="27" t="s">
        <v>42</v>
      </c>
      <c r="E16" s="15">
        <f>SUM(F16:O16)+SUM(Q16:AA16)</f>
        <v>70</v>
      </c>
      <c r="F16" s="28">
        <v>0</v>
      </c>
      <c r="G16" s="28">
        <v>0</v>
      </c>
      <c r="H16" s="28">
        <v>0</v>
      </c>
      <c r="I16" s="28">
        <v>0</v>
      </c>
      <c r="J16" s="28">
        <v>0</v>
      </c>
      <c r="K16" s="28">
        <v>0</v>
      </c>
      <c r="L16" s="28">
        <v>1</v>
      </c>
      <c r="M16" s="28">
        <v>0</v>
      </c>
      <c r="N16" s="29">
        <v>0</v>
      </c>
      <c r="O16" s="28">
        <v>0</v>
      </c>
      <c r="P16" s="30"/>
      <c r="Q16" s="31">
        <v>0</v>
      </c>
      <c r="R16" s="29">
        <v>1</v>
      </c>
      <c r="S16" s="28">
        <v>33</v>
      </c>
      <c r="T16" s="28">
        <v>0</v>
      </c>
      <c r="U16" s="28">
        <v>8</v>
      </c>
      <c r="V16" s="28">
        <v>16</v>
      </c>
      <c r="W16" s="28">
        <v>10</v>
      </c>
      <c r="X16" s="28">
        <v>0</v>
      </c>
      <c r="Y16" s="28">
        <v>0</v>
      </c>
      <c r="Z16" s="28">
        <v>1</v>
      </c>
      <c r="AA16" s="28">
        <v>0</v>
      </c>
      <c r="AB16" s="32"/>
      <c r="AC16" s="33"/>
      <c r="AD16" s="99" t="s">
        <v>42</v>
      </c>
      <c r="AE16" s="99"/>
      <c r="AF16" s="20">
        <f t="shared" si="1"/>
        <v>0</v>
      </c>
    </row>
    <row r="17" spans="2:32" ht="18" customHeight="1">
      <c r="B17" s="26"/>
      <c r="C17" s="26"/>
      <c r="D17" s="27" t="s">
        <v>43</v>
      </c>
      <c r="E17" s="15">
        <f>SUM(F17:O17)+SUM(Q17:AA17)</f>
        <v>1322</v>
      </c>
      <c r="F17" s="28">
        <v>0</v>
      </c>
      <c r="G17" s="28">
        <v>0</v>
      </c>
      <c r="H17" s="28">
        <v>0</v>
      </c>
      <c r="I17" s="28">
        <v>0</v>
      </c>
      <c r="J17" s="28">
        <v>0</v>
      </c>
      <c r="K17" s="28">
        <v>0</v>
      </c>
      <c r="L17" s="28">
        <v>7</v>
      </c>
      <c r="M17" s="28">
        <v>3</v>
      </c>
      <c r="N17" s="29">
        <v>0</v>
      </c>
      <c r="O17" s="28">
        <v>0</v>
      </c>
      <c r="P17" s="30"/>
      <c r="Q17" s="31">
        <v>12</v>
      </c>
      <c r="R17" s="29">
        <v>45</v>
      </c>
      <c r="S17" s="28">
        <v>1043</v>
      </c>
      <c r="T17" s="28">
        <v>18</v>
      </c>
      <c r="U17" s="28">
        <v>16</v>
      </c>
      <c r="V17" s="28">
        <v>117</v>
      </c>
      <c r="W17" s="28">
        <v>26</v>
      </c>
      <c r="X17" s="28">
        <v>0</v>
      </c>
      <c r="Y17" s="28">
        <v>1</v>
      </c>
      <c r="Z17" s="28">
        <v>30</v>
      </c>
      <c r="AA17" s="28">
        <v>4</v>
      </c>
      <c r="AB17" s="32"/>
      <c r="AC17" s="33"/>
      <c r="AD17" s="99" t="s">
        <v>43</v>
      </c>
      <c r="AE17" s="99"/>
      <c r="AF17" s="20">
        <f t="shared" si="1"/>
        <v>0</v>
      </c>
    </row>
    <row r="18" spans="2:32" ht="18" customHeight="1">
      <c r="B18" s="26"/>
      <c r="C18" s="26"/>
      <c r="D18" s="27" t="s">
        <v>44</v>
      </c>
      <c r="E18" s="15">
        <f>SUM(F18:O18)+SUM(Q18:AA18)</f>
        <v>4795</v>
      </c>
      <c r="F18" s="28">
        <v>0</v>
      </c>
      <c r="G18" s="28">
        <v>0</v>
      </c>
      <c r="H18" s="28">
        <v>0</v>
      </c>
      <c r="I18" s="28">
        <v>5</v>
      </c>
      <c r="J18" s="28">
        <v>0</v>
      </c>
      <c r="K18" s="28">
        <v>0</v>
      </c>
      <c r="L18" s="28">
        <v>14</v>
      </c>
      <c r="M18" s="28">
        <v>26</v>
      </c>
      <c r="N18" s="29">
        <v>0</v>
      </c>
      <c r="O18" s="28">
        <v>1</v>
      </c>
      <c r="P18" s="30"/>
      <c r="Q18" s="31">
        <v>31</v>
      </c>
      <c r="R18" s="29">
        <v>222</v>
      </c>
      <c r="S18" s="28">
        <v>4023</v>
      </c>
      <c r="T18" s="28">
        <v>3</v>
      </c>
      <c r="U18" s="28">
        <v>60</v>
      </c>
      <c r="V18" s="28">
        <v>195</v>
      </c>
      <c r="W18" s="28">
        <v>119</v>
      </c>
      <c r="X18" s="28">
        <v>1</v>
      </c>
      <c r="Y18" s="28">
        <v>4</v>
      </c>
      <c r="Z18" s="28">
        <v>81</v>
      </c>
      <c r="AA18" s="28">
        <v>10</v>
      </c>
      <c r="AB18" s="32"/>
      <c r="AC18" s="33"/>
      <c r="AD18" s="99" t="s">
        <v>44</v>
      </c>
      <c r="AE18" s="99"/>
      <c r="AF18" s="20">
        <f t="shared" si="1"/>
        <v>0</v>
      </c>
    </row>
    <row r="19" spans="2:32" ht="18" customHeight="1">
      <c r="B19" s="26"/>
      <c r="C19" s="26"/>
      <c r="D19" s="27" t="s">
        <v>45</v>
      </c>
      <c r="E19" s="15">
        <f>SUM(F19:O19)+SUM(Q19:AA19)</f>
        <v>111</v>
      </c>
      <c r="F19" s="28">
        <v>0</v>
      </c>
      <c r="G19" s="28">
        <v>0</v>
      </c>
      <c r="H19" s="28">
        <v>0</v>
      </c>
      <c r="I19" s="28">
        <v>0</v>
      </c>
      <c r="J19" s="28">
        <v>0</v>
      </c>
      <c r="K19" s="28">
        <v>0</v>
      </c>
      <c r="L19" s="28">
        <v>1</v>
      </c>
      <c r="M19" s="28">
        <v>2</v>
      </c>
      <c r="N19" s="29">
        <v>0</v>
      </c>
      <c r="O19" s="28">
        <v>0</v>
      </c>
      <c r="P19" s="30"/>
      <c r="Q19" s="31">
        <v>2</v>
      </c>
      <c r="R19" s="29">
        <v>17</v>
      </c>
      <c r="S19" s="28">
        <v>49</v>
      </c>
      <c r="T19" s="28">
        <v>7</v>
      </c>
      <c r="U19" s="28">
        <v>1</v>
      </c>
      <c r="V19" s="28">
        <v>12</v>
      </c>
      <c r="W19" s="28">
        <v>12</v>
      </c>
      <c r="X19" s="28">
        <v>0</v>
      </c>
      <c r="Y19" s="28">
        <v>0</v>
      </c>
      <c r="Z19" s="28">
        <v>7</v>
      </c>
      <c r="AA19" s="28">
        <v>1</v>
      </c>
      <c r="AB19" s="32"/>
      <c r="AC19" s="33"/>
      <c r="AD19" s="99" t="s">
        <v>45</v>
      </c>
      <c r="AE19" s="99"/>
      <c r="AF19" s="20">
        <f t="shared" si="1"/>
        <v>0</v>
      </c>
    </row>
    <row r="20" spans="2:32" ht="18" customHeight="1">
      <c r="B20" s="26"/>
      <c r="C20" s="26"/>
      <c r="D20" s="27" t="s">
        <v>46</v>
      </c>
      <c r="E20" s="15">
        <f>SUM(F20:O20)+SUM(Q20:AA20)</f>
        <v>1355</v>
      </c>
      <c r="F20" s="28">
        <v>11</v>
      </c>
      <c r="G20" s="28">
        <v>0</v>
      </c>
      <c r="H20" s="28">
        <v>799</v>
      </c>
      <c r="I20" s="28">
        <v>6</v>
      </c>
      <c r="J20" s="28">
        <v>0</v>
      </c>
      <c r="K20" s="28">
        <v>2</v>
      </c>
      <c r="L20" s="28">
        <v>192</v>
      </c>
      <c r="M20" s="28">
        <v>121</v>
      </c>
      <c r="N20" s="29">
        <v>0</v>
      </c>
      <c r="O20" s="28">
        <v>0</v>
      </c>
      <c r="P20" s="30"/>
      <c r="Q20" s="31">
        <v>0</v>
      </c>
      <c r="R20" s="29">
        <v>13</v>
      </c>
      <c r="S20" s="28">
        <v>110</v>
      </c>
      <c r="T20" s="28">
        <v>1</v>
      </c>
      <c r="U20" s="28">
        <v>11</v>
      </c>
      <c r="V20" s="28">
        <v>38</v>
      </c>
      <c r="W20" s="28">
        <v>13</v>
      </c>
      <c r="X20" s="28">
        <v>0</v>
      </c>
      <c r="Y20" s="28">
        <v>1</v>
      </c>
      <c r="Z20" s="28">
        <v>26</v>
      </c>
      <c r="AA20" s="28">
        <v>11</v>
      </c>
      <c r="AB20" s="32"/>
      <c r="AC20" s="33"/>
      <c r="AD20" s="99" t="s">
        <v>46</v>
      </c>
      <c r="AE20" s="99"/>
      <c r="AF20" s="20">
        <f t="shared" si="1"/>
        <v>0</v>
      </c>
    </row>
    <row r="21" spans="2:32" s="21" customFormat="1" ht="18" customHeight="1">
      <c r="B21" s="22"/>
      <c r="C21" s="95" t="s">
        <v>47</v>
      </c>
      <c r="D21" s="108"/>
      <c r="E21" s="15">
        <f>SUM(E22:E24)</f>
        <v>54784</v>
      </c>
      <c r="F21" s="15">
        <v>274</v>
      </c>
      <c r="G21" s="15">
        <v>0</v>
      </c>
      <c r="H21" s="15">
        <v>2917</v>
      </c>
      <c r="I21" s="15">
        <v>56</v>
      </c>
      <c r="J21" s="15">
        <v>1</v>
      </c>
      <c r="K21" s="15">
        <v>1660</v>
      </c>
      <c r="L21" s="15">
        <v>45007</v>
      </c>
      <c r="M21" s="15">
        <v>2876</v>
      </c>
      <c r="N21" s="23">
        <v>2</v>
      </c>
      <c r="O21" s="15">
        <v>3</v>
      </c>
      <c r="P21" s="18"/>
      <c r="Q21" s="24">
        <v>5</v>
      </c>
      <c r="R21" s="23">
        <v>24</v>
      </c>
      <c r="S21" s="15">
        <v>23</v>
      </c>
      <c r="T21" s="15">
        <v>126</v>
      </c>
      <c r="U21" s="15">
        <v>141</v>
      </c>
      <c r="V21" s="15">
        <v>1400</v>
      </c>
      <c r="W21" s="15">
        <v>29</v>
      </c>
      <c r="X21" s="15">
        <v>2</v>
      </c>
      <c r="Y21" s="15">
        <v>2</v>
      </c>
      <c r="Z21" s="15">
        <v>207</v>
      </c>
      <c r="AA21" s="15">
        <v>29</v>
      </c>
      <c r="AB21" s="25"/>
      <c r="AC21" s="95" t="s">
        <v>47</v>
      </c>
      <c r="AD21" s="95"/>
      <c r="AE21" s="95"/>
      <c r="AF21" s="20">
        <f t="shared" si="1"/>
        <v>0</v>
      </c>
    </row>
    <row r="22" spans="2:32" ht="18" customHeight="1">
      <c r="B22" s="26"/>
      <c r="C22" s="26"/>
      <c r="D22" s="27" t="s">
        <v>48</v>
      </c>
      <c r="E22" s="15">
        <f>SUM(F22:O22)+SUM(Q22:AA22)</f>
        <v>2209</v>
      </c>
      <c r="F22" s="28">
        <v>78</v>
      </c>
      <c r="G22" s="28">
        <v>0</v>
      </c>
      <c r="H22" s="28">
        <v>817</v>
      </c>
      <c r="I22" s="28">
        <v>14</v>
      </c>
      <c r="J22" s="28">
        <v>0</v>
      </c>
      <c r="K22" s="28">
        <v>8</v>
      </c>
      <c r="L22" s="28">
        <v>852</v>
      </c>
      <c r="M22" s="28">
        <v>149</v>
      </c>
      <c r="N22" s="29">
        <v>0</v>
      </c>
      <c r="O22" s="28">
        <v>0</v>
      </c>
      <c r="P22" s="30"/>
      <c r="Q22" s="31">
        <v>3</v>
      </c>
      <c r="R22" s="29">
        <v>4</v>
      </c>
      <c r="S22" s="28">
        <v>7</v>
      </c>
      <c r="T22" s="28">
        <v>43</v>
      </c>
      <c r="U22" s="28">
        <v>12</v>
      </c>
      <c r="V22" s="28">
        <v>202</v>
      </c>
      <c r="W22" s="28">
        <v>0</v>
      </c>
      <c r="X22" s="28">
        <v>1</v>
      </c>
      <c r="Y22" s="28">
        <v>0</v>
      </c>
      <c r="Z22" s="28">
        <v>18</v>
      </c>
      <c r="AA22" s="28">
        <v>1</v>
      </c>
      <c r="AB22" s="32"/>
      <c r="AC22" s="33"/>
      <c r="AD22" s="99" t="s">
        <v>48</v>
      </c>
      <c r="AE22" s="99"/>
      <c r="AF22" s="20">
        <f t="shared" si="1"/>
        <v>0</v>
      </c>
    </row>
    <row r="23" spans="2:32" ht="18" customHeight="1">
      <c r="B23" s="26"/>
      <c r="C23" s="26"/>
      <c r="D23" s="27" t="s">
        <v>49</v>
      </c>
      <c r="E23" s="15">
        <f>SUM(F23:O23)+SUM(Q23:AA23)</f>
        <v>17766</v>
      </c>
      <c r="F23" s="28">
        <v>7</v>
      </c>
      <c r="G23" s="28">
        <v>0</v>
      </c>
      <c r="H23" s="28">
        <v>48</v>
      </c>
      <c r="I23" s="28">
        <v>0</v>
      </c>
      <c r="J23" s="28">
        <v>0</v>
      </c>
      <c r="K23" s="28">
        <v>1498</v>
      </c>
      <c r="L23" s="28">
        <v>14668</v>
      </c>
      <c r="M23" s="28">
        <v>822</v>
      </c>
      <c r="N23" s="29">
        <v>1</v>
      </c>
      <c r="O23" s="28">
        <v>1</v>
      </c>
      <c r="P23" s="30"/>
      <c r="Q23" s="31">
        <v>0</v>
      </c>
      <c r="R23" s="29">
        <v>5</v>
      </c>
      <c r="S23" s="28">
        <v>6</v>
      </c>
      <c r="T23" s="28">
        <v>3</v>
      </c>
      <c r="U23" s="28">
        <v>31</v>
      </c>
      <c r="V23" s="28">
        <v>611</v>
      </c>
      <c r="W23" s="28">
        <v>5</v>
      </c>
      <c r="X23" s="28">
        <v>0</v>
      </c>
      <c r="Y23" s="28">
        <v>0</v>
      </c>
      <c r="Z23" s="28">
        <v>53</v>
      </c>
      <c r="AA23" s="28">
        <v>7</v>
      </c>
      <c r="AB23" s="32"/>
      <c r="AC23" s="33"/>
      <c r="AD23" s="99" t="s">
        <v>49</v>
      </c>
      <c r="AE23" s="99"/>
      <c r="AF23" s="20">
        <f t="shared" si="1"/>
        <v>0</v>
      </c>
    </row>
    <row r="24" spans="2:32" ht="18" customHeight="1">
      <c r="B24" s="26"/>
      <c r="C24" s="26"/>
      <c r="D24" s="27" t="s">
        <v>50</v>
      </c>
      <c r="E24" s="15">
        <f>SUM(F24:O24)+SUM(Q24:AA24)</f>
        <v>34809</v>
      </c>
      <c r="F24" s="28">
        <v>189</v>
      </c>
      <c r="G24" s="28">
        <v>0</v>
      </c>
      <c r="H24" s="28">
        <v>2052</v>
      </c>
      <c r="I24" s="28">
        <v>42</v>
      </c>
      <c r="J24" s="28">
        <v>1</v>
      </c>
      <c r="K24" s="28">
        <v>154</v>
      </c>
      <c r="L24" s="28">
        <v>29487</v>
      </c>
      <c r="M24" s="28">
        <v>1905</v>
      </c>
      <c r="N24" s="29">
        <v>1</v>
      </c>
      <c r="O24" s="28">
        <v>2</v>
      </c>
      <c r="P24" s="30"/>
      <c r="Q24" s="31">
        <v>2</v>
      </c>
      <c r="R24" s="29">
        <v>15</v>
      </c>
      <c r="S24" s="28">
        <v>10</v>
      </c>
      <c r="T24" s="28">
        <v>80</v>
      </c>
      <c r="U24" s="28">
        <v>98</v>
      </c>
      <c r="V24" s="28">
        <v>587</v>
      </c>
      <c r="W24" s="28">
        <v>24</v>
      </c>
      <c r="X24" s="28">
        <v>1</v>
      </c>
      <c r="Y24" s="28">
        <v>2</v>
      </c>
      <c r="Z24" s="28">
        <v>136</v>
      </c>
      <c r="AA24" s="28">
        <v>21</v>
      </c>
      <c r="AB24" s="32"/>
      <c r="AC24" s="33"/>
      <c r="AD24" s="99" t="s">
        <v>50</v>
      </c>
      <c r="AE24" s="99"/>
      <c r="AF24" s="20">
        <f t="shared" si="1"/>
        <v>0</v>
      </c>
    </row>
    <row r="25" spans="2:32" s="21" customFormat="1" ht="18" customHeight="1">
      <c r="B25" s="22"/>
      <c r="C25" s="95" t="s">
        <v>51</v>
      </c>
      <c r="D25" s="108"/>
      <c r="E25" s="15">
        <f>SUM(E26:E28)</f>
        <v>1144</v>
      </c>
      <c r="F25" s="15">
        <v>43</v>
      </c>
      <c r="G25" s="15">
        <v>4</v>
      </c>
      <c r="H25" s="15">
        <v>324</v>
      </c>
      <c r="I25" s="15">
        <v>3</v>
      </c>
      <c r="J25" s="15">
        <v>5</v>
      </c>
      <c r="K25" s="15">
        <v>2</v>
      </c>
      <c r="L25" s="15">
        <v>219</v>
      </c>
      <c r="M25" s="15">
        <v>453</v>
      </c>
      <c r="N25" s="23">
        <v>0</v>
      </c>
      <c r="O25" s="15">
        <v>0</v>
      </c>
      <c r="P25" s="18"/>
      <c r="Q25" s="24">
        <v>0</v>
      </c>
      <c r="R25" s="23">
        <v>0</v>
      </c>
      <c r="S25" s="15">
        <v>0</v>
      </c>
      <c r="T25" s="15">
        <v>0</v>
      </c>
      <c r="U25" s="15">
        <v>3</v>
      </c>
      <c r="V25" s="15">
        <v>19</v>
      </c>
      <c r="W25" s="15">
        <v>1</v>
      </c>
      <c r="X25" s="15">
        <v>0</v>
      </c>
      <c r="Y25" s="15">
        <v>0</v>
      </c>
      <c r="Z25" s="15">
        <v>63</v>
      </c>
      <c r="AA25" s="15">
        <v>5</v>
      </c>
      <c r="AB25" s="25"/>
      <c r="AC25" s="95" t="s">
        <v>51</v>
      </c>
      <c r="AD25" s="95"/>
      <c r="AE25" s="95"/>
      <c r="AF25" s="20">
        <f t="shared" si="1"/>
        <v>0</v>
      </c>
    </row>
    <row r="26" spans="2:32" ht="18" customHeight="1">
      <c r="B26" s="26"/>
      <c r="C26" s="26"/>
      <c r="D26" s="27" t="s">
        <v>52</v>
      </c>
      <c r="E26" s="15">
        <f>SUM(F26:O26)+SUM(Q26:AA26)</f>
        <v>1038</v>
      </c>
      <c r="F26" s="28">
        <v>42</v>
      </c>
      <c r="G26" s="28">
        <v>4</v>
      </c>
      <c r="H26" s="28">
        <v>296</v>
      </c>
      <c r="I26" s="28">
        <v>3</v>
      </c>
      <c r="J26" s="28">
        <v>5</v>
      </c>
      <c r="K26" s="28">
        <v>1</v>
      </c>
      <c r="L26" s="28">
        <v>188</v>
      </c>
      <c r="M26" s="28">
        <v>430</v>
      </c>
      <c r="N26" s="29">
        <v>0</v>
      </c>
      <c r="O26" s="28">
        <v>0</v>
      </c>
      <c r="P26" s="30"/>
      <c r="Q26" s="31">
        <v>0</v>
      </c>
      <c r="R26" s="29">
        <v>0</v>
      </c>
      <c r="S26" s="28">
        <v>0</v>
      </c>
      <c r="T26" s="28">
        <v>0</v>
      </c>
      <c r="U26" s="28">
        <v>3</v>
      </c>
      <c r="V26" s="28">
        <v>14</v>
      </c>
      <c r="W26" s="28">
        <v>1</v>
      </c>
      <c r="X26" s="28">
        <v>0</v>
      </c>
      <c r="Y26" s="28">
        <v>0</v>
      </c>
      <c r="Z26" s="28">
        <v>47</v>
      </c>
      <c r="AA26" s="28">
        <v>4</v>
      </c>
      <c r="AB26" s="32"/>
      <c r="AC26" s="33"/>
      <c r="AD26" s="99" t="s">
        <v>52</v>
      </c>
      <c r="AE26" s="99"/>
      <c r="AF26" s="20">
        <f t="shared" si="1"/>
        <v>0</v>
      </c>
    </row>
    <row r="27" spans="2:32" ht="18" customHeight="1">
      <c r="B27" s="26"/>
      <c r="C27" s="26"/>
      <c r="D27" s="27" t="s">
        <v>53</v>
      </c>
      <c r="E27" s="15">
        <f>SUM(F27:O27)+SUM(Q27:AA27)</f>
        <v>38</v>
      </c>
      <c r="F27" s="28">
        <v>0</v>
      </c>
      <c r="G27" s="28">
        <v>0</v>
      </c>
      <c r="H27" s="28">
        <v>4</v>
      </c>
      <c r="I27" s="28">
        <v>0</v>
      </c>
      <c r="J27" s="28">
        <v>0</v>
      </c>
      <c r="K27" s="28">
        <v>1</v>
      </c>
      <c r="L27" s="28">
        <v>27</v>
      </c>
      <c r="M27" s="28">
        <v>6</v>
      </c>
      <c r="N27" s="29">
        <v>0</v>
      </c>
      <c r="O27" s="28">
        <v>0</v>
      </c>
      <c r="P27" s="30"/>
      <c r="Q27" s="31">
        <v>0</v>
      </c>
      <c r="R27" s="29">
        <v>0</v>
      </c>
      <c r="S27" s="28">
        <v>0</v>
      </c>
      <c r="T27" s="28">
        <v>0</v>
      </c>
      <c r="U27" s="28">
        <v>0</v>
      </c>
      <c r="V27" s="28">
        <v>0</v>
      </c>
      <c r="W27" s="28">
        <v>0</v>
      </c>
      <c r="X27" s="28">
        <v>0</v>
      </c>
      <c r="Y27" s="28">
        <v>0</v>
      </c>
      <c r="Z27" s="28">
        <v>0</v>
      </c>
      <c r="AA27" s="28">
        <v>0</v>
      </c>
      <c r="AB27" s="32"/>
      <c r="AC27" s="33"/>
      <c r="AD27" s="99" t="s">
        <v>53</v>
      </c>
      <c r="AE27" s="99"/>
      <c r="AF27" s="20">
        <f t="shared" si="1"/>
        <v>0</v>
      </c>
    </row>
    <row r="28" spans="2:32" ht="18" customHeight="1">
      <c r="B28" s="26"/>
      <c r="C28" s="26"/>
      <c r="D28" s="27" t="s">
        <v>54</v>
      </c>
      <c r="E28" s="15">
        <f>SUM(F28:O28)+SUM(Q28:AA28)</f>
        <v>68</v>
      </c>
      <c r="F28" s="28">
        <v>1</v>
      </c>
      <c r="G28" s="28">
        <v>0</v>
      </c>
      <c r="H28" s="28">
        <v>24</v>
      </c>
      <c r="I28" s="28">
        <v>0</v>
      </c>
      <c r="J28" s="28">
        <v>0</v>
      </c>
      <c r="K28" s="28">
        <v>0</v>
      </c>
      <c r="L28" s="28">
        <v>4</v>
      </c>
      <c r="M28" s="28">
        <v>17</v>
      </c>
      <c r="N28" s="29">
        <v>0</v>
      </c>
      <c r="O28" s="28">
        <v>0</v>
      </c>
      <c r="P28" s="30"/>
      <c r="Q28" s="31">
        <v>0</v>
      </c>
      <c r="R28" s="29">
        <v>0</v>
      </c>
      <c r="S28" s="28">
        <v>0</v>
      </c>
      <c r="T28" s="28">
        <v>0</v>
      </c>
      <c r="U28" s="28">
        <v>0</v>
      </c>
      <c r="V28" s="28">
        <v>5</v>
      </c>
      <c r="W28" s="28">
        <v>0</v>
      </c>
      <c r="X28" s="28">
        <v>0</v>
      </c>
      <c r="Y28" s="28">
        <v>0</v>
      </c>
      <c r="Z28" s="28">
        <v>16</v>
      </c>
      <c r="AA28" s="28">
        <v>1</v>
      </c>
      <c r="AB28" s="32"/>
      <c r="AC28" s="33"/>
      <c r="AD28" s="99" t="s">
        <v>54</v>
      </c>
      <c r="AE28" s="99"/>
      <c r="AF28" s="20">
        <f t="shared" si="1"/>
        <v>0</v>
      </c>
    </row>
    <row r="29" spans="2:32" s="21" customFormat="1" ht="18" customHeight="1">
      <c r="B29" s="22"/>
      <c r="C29" s="95" t="s">
        <v>55</v>
      </c>
      <c r="D29" s="108"/>
      <c r="E29" s="15">
        <f>SUM(E30:E31)</f>
        <v>399</v>
      </c>
      <c r="F29" s="15">
        <v>0</v>
      </c>
      <c r="G29" s="15">
        <v>0</v>
      </c>
      <c r="H29" s="15">
        <v>9</v>
      </c>
      <c r="I29" s="15">
        <v>0</v>
      </c>
      <c r="J29" s="15">
        <v>1</v>
      </c>
      <c r="K29" s="15">
        <v>0</v>
      </c>
      <c r="L29" s="15">
        <v>0</v>
      </c>
      <c r="M29" s="15">
        <v>7</v>
      </c>
      <c r="N29" s="23">
        <v>0</v>
      </c>
      <c r="O29" s="15">
        <v>0</v>
      </c>
      <c r="P29" s="18"/>
      <c r="Q29" s="24">
        <v>5</v>
      </c>
      <c r="R29" s="23">
        <v>1</v>
      </c>
      <c r="S29" s="15">
        <v>3</v>
      </c>
      <c r="T29" s="15">
        <v>320</v>
      </c>
      <c r="U29" s="15">
        <v>1</v>
      </c>
      <c r="V29" s="15">
        <v>39</v>
      </c>
      <c r="W29" s="15">
        <v>2</v>
      </c>
      <c r="X29" s="15">
        <v>0</v>
      </c>
      <c r="Y29" s="15">
        <v>2</v>
      </c>
      <c r="Z29" s="15">
        <v>4</v>
      </c>
      <c r="AA29" s="15">
        <v>5</v>
      </c>
      <c r="AB29" s="25"/>
      <c r="AC29" s="95" t="s">
        <v>55</v>
      </c>
      <c r="AD29" s="95"/>
      <c r="AE29" s="95"/>
      <c r="AF29" s="20">
        <f t="shared" si="1"/>
        <v>0</v>
      </c>
    </row>
    <row r="30" spans="2:32" ht="18" customHeight="1">
      <c r="B30" s="26"/>
      <c r="C30" s="26"/>
      <c r="D30" s="27" t="s">
        <v>56</v>
      </c>
      <c r="E30" s="15">
        <f aca="true" t="shared" si="2" ref="E30:E45">SUM(F30:O30)+SUM(Q30:AA30)</f>
        <v>10</v>
      </c>
      <c r="F30" s="28">
        <v>0</v>
      </c>
      <c r="G30" s="28">
        <v>0</v>
      </c>
      <c r="H30" s="28">
        <v>4</v>
      </c>
      <c r="I30" s="28">
        <v>0</v>
      </c>
      <c r="J30" s="28">
        <v>1</v>
      </c>
      <c r="K30" s="28">
        <v>0</v>
      </c>
      <c r="L30" s="28">
        <v>0</v>
      </c>
      <c r="M30" s="28">
        <v>2</v>
      </c>
      <c r="N30" s="29">
        <v>0</v>
      </c>
      <c r="O30" s="28">
        <v>0</v>
      </c>
      <c r="P30" s="30"/>
      <c r="Q30" s="31">
        <v>0</v>
      </c>
      <c r="R30" s="29">
        <v>0</v>
      </c>
      <c r="S30" s="28">
        <v>0</v>
      </c>
      <c r="T30" s="28">
        <v>0</v>
      </c>
      <c r="U30" s="28">
        <v>0</v>
      </c>
      <c r="V30" s="28">
        <v>2</v>
      </c>
      <c r="W30" s="28">
        <v>0</v>
      </c>
      <c r="X30" s="28">
        <v>0</v>
      </c>
      <c r="Y30" s="28">
        <v>0</v>
      </c>
      <c r="Z30" s="28">
        <v>1</v>
      </c>
      <c r="AA30" s="28">
        <v>0</v>
      </c>
      <c r="AB30" s="32"/>
      <c r="AC30" s="33"/>
      <c r="AD30" s="99" t="s">
        <v>56</v>
      </c>
      <c r="AE30" s="99"/>
      <c r="AF30" s="20">
        <f t="shared" si="1"/>
        <v>0</v>
      </c>
    </row>
    <row r="31" spans="2:32" ht="18" customHeight="1">
      <c r="B31" s="26"/>
      <c r="C31" s="26"/>
      <c r="D31" s="27" t="s">
        <v>57</v>
      </c>
      <c r="E31" s="15">
        <f t="shared" si="2"/>
        <v>389</v>
      </c>
      <c r="F31" s="28">
        <v>0</v>
      </c>
      <c r="G31" s="28">
        <v>0</v>
      </c>
      <c r="H31" s="28">
        <v>5</v>
      </c>
      <c r="I31" s="28">
        <v>0</v>
      </c>
      <c r="J31" s="28">
        <v>0</v>
      </c>
      <c r="K31" s="28">
        <v>0</v>
      </c>
      <c r="L31" s="28">
        <v>0</v>
      </c>
      <c r="M31" s="28">
        <v>5</v>
      </c>
      <c r="N31" s="29">
        <v>0</v>
      </c>
      <c r="O31" s="28">
        <v>0</v>
      </c>
      <c r="P31" s="30">
        <v>0</v>
      </c>
      <c r="Q31" s="31">
        <v>5</v>
      </c>
      <c r="R31" s="29">
        <v>1</v>
      </c>
      <c r="S31" s="28">
        <v>3</v>
      </c>
      <c r="T31" s="28">
        <v>320</v>
      </c>
      <c r="U31" s="28">
        <v>1</v>
      </c>
      <c r="V31" s="28">
        <v>37</v>
      </c>
      <c r="W31" s="28">
        <v>2</v>
      </c>
      <c r="X31" s="28">
        <v>0</v>
      </c>
      <c r="Y31" s="28">
        <v>2</v>
      </c>
      <c r="Z31" s="28">
        <v>3</v>
      </c>
      <c r="AA31" s="28">
        <v>5</v>
      </c>
      <c r="AB31" s="32"/>
      <c r="AC31" s="33"/>
      <c r="AD31" s="99" t="s">
        <v>57</v>
      </c>
      <c r="AE31" s="99"/>
      <c r="AF31" s="20">
        <f t="shared" si="1"/>
        <v>0</v>
      </c>
    </row>
    <row r="32" spans="2:32" s="21" customFormat="1" ht="18" customHeight="1">
      <c r="B32" s="22"/>
      <c r="C32" s="95" t="s">
        <v>9</v>
      </c>
      <c r="D32" s="108"/>
      <c r="E32" s="15">
        <f t="shared" si="2"/>
        <v>25353</v>
      </c>
      <c r="F32" s="35">
        <v>11</v>
      </c>
      <c r="G32" s="35">
        <v>0</v>
      </c>
      <c r="H32" s="35">
        <v>148</v>
      </c>
      <c r="I32" s="35">
        <v>5</v>
      </c>
      <c r="J32" s="35">
        <v>2</v>
      </c>
      <c r="K32" s="35">
        <v>1686</v>
      </c>
      <c r="L32" s="35">
        <v>17512</v>
      </c>
      <c r="M32" s="35">
        <v>1041</v>
      </c>
      <c r="N32" s="35">
        <v>1</v>
      </c>
      <c r="O32" s="36">
        <v>3</v>
      </c>
      <c r="P32" s="18"/>
      <c r="Q32" s="37">
        <v>17</v>
      </c>
      <c r="R32" s="35">
        <v>125</v>
      </c>
      <c r="S32" s="35">
        <v>606</v>
      </c>
      <c r="T32" s="35">
        <v>96</v>
      </c>
      <c r="U32" s="35">
        <v>55</v>
      </c>
      <c r="V32" s="35">
        <v>3462</v>
      </c>
      <c r="W32" s="35">
        <v>54</v>
      </c>
      <c r="X32" s="35">
        <v>0</v>
      </c>
      <c r="Y32" s="35">
        <v>5</v>
      </c>
      <c r="Z32" s="35">
        <v>495</v>
      </c>
      <c r="AA32" s="35">
        <v>29</v>
      </c>
      <c r="AB32" s="25"/>
      <c r="AC32" s="95" t="s">
        <v>9</v>
      </c>
      <c r="AD32" s="95"/>
      <c r="AE32" s="95"/>
      <c r="AF32" s="20">
        <f t="shared" si="1"/>
        <v>0</v>
      </c>
    </row>
    <row r="33" spans="2:32" ht="18" customHeight="1" thickBot="1">
      <c r="B33" s="38"/>
      <c r="C33" s="38"/>
      <c r="D33" s="39" t="s">
        <v>58</v>
      </c>
      <c r="E33" s="15">
        <f t="shared" si="2"/>
        <v>18971</v>
      </c>
      <c r="F33" s="40">
        <v>5</v>
      </c>
      <c r="G33" s="40">
        <v>0</v>
      </c>
      <c r="H33" s="40">
        <v>65</v>
      </c>
      <c r="I33" s="40">
        <v>0</v>
      </c>
      <c r="J33" s="40">
        <v>1</v>
      </c>
      <c r="K33" s="40">
        <v>1686</v>
      </c>
      <c r="L33" s="40">
        <v>16368</v>
      </c>
      <c r="M33" s="40">
        <v>734</v>
      </c>
      <c r="N33" s="41">
        <v>1</v>
      </c>
      <c r="O33" s="40">
        <v>1</v>
      </c>
      <c r="P33" s="30"/>
      <c r="Q33" s="31">
        <v>0</v>
      </c>
      <c r="R33" s="29">
        <v>1</v>
      </c>
      <c r="S33" s="28">
        <v>2</v>
      </c>
      <c r="T33" s="28">
        <v>0</v>
      </c>
      <c r="U33" s="28">
        <v>10</v>
      </c>
      <c r="V33" s="28">
        <v>62</v>
      </c>
      <c r="W33" s="28">
        <v>5</v>
      </c>
      <c r="X33" s="28">
        <v>0</v>
      </c>
      <c r="Y33" s="28">
        <v>0</v>
      </c>
      <c r="Z33" s="28">
        <v>27</v>
      </c>
      <c r="AA33" s="28">
        <v>3</v>
      </c>
      <c r="AB33" s="32"/>
      <c r="AC33" s="33"/>
      <c r="AD33" s="96" t="s">
        <v>58</v>
      </c>
      <c r="AE33" s="96"/>
      <c r="AF33" s="20">
        <f t="shared" si="1"/>
        <v>0</v>
      </c>
    </row>
    <row r="34" spans="2:32" ht="18" customHeight="1" thickTop="1">
      <c r="B34" s="103" t="s">
        <v>10</v>
      </c>
      <c r="C34" s="103"/>
      <c r="D34" s="42" t="s">
        <v>0</v>
      </c>
      <c r="E34" s="43">
        <f t="shared" si="2"/>
        <v>20172</v>
      </c>
      <c r="F34" s="28">
        <v>24</v>
      </c>
      <c r="G34" s="28">
        <v>0</v>
      </c>
      <c r="H34" s="28">
        <v>573</v>
      </c>
      <c r="I34" s="28">
        <v>0</v>
      </c>
      <c r="J34" s="28">
        <v>0</v>
      </c>
      <c r="K34" s="28">
        <v>543</v>
      </c>
      <c r="L34" s="28">
        <v>14762</v>
      </c>
      <c r="M34" s="28">
        <v>872</v>
      </c>
      <c r="N34" s="28">
        <v>2</v>
      </c>
      <c r="O34" s="28">
        <v>1</v>
      </c>
      <c r="P34" s="30"/>
      <c r="Q34" s="44">
        <v>12</v>
      </c>
      <c r="R34" s="45">
        <v>108</v>
      </c>
      <c r="S34" s="46">
        <v>1433</v>
      </c>
      <c r="T34" s="46">
        <v>105</v>
      </c>
      <c r="U34" s="46">
        <v>68</v>
      </c>
      <c r="V34" s="46">
        <v>1433</v>
      </c>
      <c r="W34" s="46">
        <v>82</v>
      </c>
      <c r="X34" s="46">
        <v>0</v>
      </c>
      <c r="Y34" s="46">
        <v>3</v>
      </c>
      <c r="Z34" s="46">
        <v>140</v>
      </c>
      <c r="AA34" s="46">
        <v>11</v>
      </c>
      <c r="AB34" s="97" t="s">
        <v>59</v>
      </c>
      <c r="AC34" s="98"/>
      <c r="AD34" s="98"/>
      <c r="AE34" s="88" t="s">
        <v>10</v>
      </c>
      <c r="AF34" s="20">
        <f t="shared" si="1"/>
        <v>0</v>
      </c>
    </row>
    <row r="35" spans="2:32" ht="18" customHeight="1">
      <c r="B35" s="104"/>
      <c r="C35" s="104"/>
      <c r="D35" s="42" t="s">
        <v>11</v>
      </c>
      <c r="E35" s="23">
        <f t="shared" si="2"/>
        <v>21314</v>
      </c>
      <c r="F35" s="28">
        <v>27</v>
      </c>
      <c r="G35" s="28">
        <v>0</v>
      </c>
      <c r="H35" s="28">
        <v>740</v>
      </c>
      <c r="I35" s="28">
        <v>5</v>
      </c>
      <c r="J35" s="28">
        <v>0</v>
      </c>
      <c r="K35" s="28">
        <v>663</v>
      </c>
      <c r="L35" s="28">
        <v>15433</v>
      </c>
      <c r="M35" s="28">
        <v>1069</v>
      </c>
      <c r="N35" s="28">
        <v>0</v>
      </c>
      <c r="O35" s="28">
        <v>1</v>
      </c>
      <c r="P35" s="30"/>
      <c r="Q35" s="31">
        <v>12</v>
      </c>
      <c r="R35" s="29">
        <v>123</v>
      </c>
      <c r="S35" s="28">
        <v>1332</v>
      </c>
      <c r="T35" s="28">
        <v>114</v>
      </c>
      <c r="U35" s="28">
        <v>84</v>
      </c>
      <c r="V35" s="28">
        <v>1454</v>
      </c>
      <c r="W35" s="28">
        <v>67</v>
      </c>
      <c r="X35" s="28">
        <v>0</v>
      </c>
      <c r="Y35" s="28">
        <v>0</v>
      </c>
      <c r="Z35" s="28">
        <v>175</v>
      </c>
      <c r="AA35" s="28">
        <v>15</v>
      </c>
      <c r="AB35" s="91" t="s">
        <v>60</v>
      </c>
      <c r="AC35" s="92"/>
      <c r="AD35" s="92"/>
      <c r="AE35" s="89"/>
      <c r="AF35" s="20">
        <f t="shared" si="1"/>
        <v>0</v>
      </c>
    </row>
    <row r="36" spans="2:32" ht="18" customHeight="1">
      <c r="B36" s="104"/>
      <c r="C36" s="104"/>
      <c r="D36" s="42" t="s">
        <v>1</v>
      </c>
      <c r="E36" s="23">
        <f t="shared" si="2"/>
        <v>19574</v>
      </c>
      <c r="F36" s="28">
        <v>52</v>
      </c>
      <c r="G36" s="28">
        <v>0</v>
      </c>
      <c r="H36" s="28">
        <v>835</v>
      </c>
      <c r="I36" s="28">
        <v>15</v>
      </c>
      <c r="J36" s="28">
        <v>1</v>
      </c>
      <c r="K36" s="28">
        <v>712</v>
      </c>
      <c r="L36" s="28">
        <v>14242</v>
      </c>
      <c r="M36" s="28">
        <v>1007</v>
      </c>
      <c r="N36" s="28">
        <v>1</v>
      </c>
      <c r="O36" s="28">
        <v>0</v>
      </c>
      <c r="P36" s="30"/>
      <c r="Q36" s="31">
        <v>12</v>
      </c>
      <c r="R36" s="29">
        <v>84</v>
      </c>
      <c r="S36" s="28">
        <v>1031</v>
      </c>
      <c r="T36" s="28">
        <v>115</v>
      </c>
      <c r="U36" s="28">
        <v>54</v>
      </c>
      <c r="V36" s="28">
        <v>1134</v>
      </c>
      <c r="W36" s="28">
        <v>48</v>
      </c>
      <c r="X36" s="28">
        <v>0</v>
      </c>
      <c r="Y36" s="28">
        <v>0</v>
      </c>
      <c r="Z36" s="28">
        <v>206</v>
      </c>
      <c r="AA36" s="28">
        <v>25</v>
      </c>
      <c r="AB36" s="91" t="s">
        <v>67</v>
      </c>
      <c r="AC36" s="92"/>
      <c r="AD36" s="92"/>
      <c r="AE36" s="89"/>
      <c r="AF36" s="20">
        <f t="shared" si="1"/>
        <v>0</v>
      </c>
    </row>
    <row r="37" spans="2:32" ht="18" customHeight="1">
      <c r="B37" s="104"/>
      <c r="C37" s="104"/>
      <c r="D37" s="42" t="s">
        <v>12</v>
      </c>
      <c r="E37" s="23">
        <f t="shared" si="2"/>
        <v>12638</v>
      </c>
      <c r="F37" s="28">
        <v>57</v>
      </c>
      <c r="G37" s="28">
        <v>1</v>
      </c>
      <c r="H37" s="28">
        <v>854</v>
      </c>
      <c r="I37" s="28">
        <v>17</v>
      </c>
      <c r="J37" s="28">
        <v>1</v>
      </c>
      <c r="K37" s="28">
        <v>453</v>
      </c>
      <c r="L37" s="28">
        <v>8542</v>
      </c>
      <c r="M37" s="28">
        <v>667</v>
      </c>
      <c r="N37" s="28">
        <v>0</v>
      </c>
      <c r="O37" s="28">
        <v>1</v>
      </c>
      <c r="P37" s="30"/>
      <c r="Q37" s="31">
        <v>8</v>
      </c>
      <c r="R37" s="29">
        <v>71</v>
      </c>
      <c r="S37" s="28">
        <v>855</v>
      </c>
      <c r="T37" s="28">
        <v>121</v>
      </c>
      <c r="U37" s="28">
        <v>45</v>
      </c>
      <c r="V37" s="28">
        <v>693</v>
      </c>
      <c r="W37" s="28">
        <v>32</v>
      </c>
      <c r="X37" s="28">
        <v>0</v>
      </c>
      <c r="Y37" s="28">
        <v>5</v>
      </c>
      <c r="Z37" s="28">
        <v>191</v>
      </c>
      <c r="AA37" s="28">
        <v>24</v>
      </c>
      <c r="AB37" s="91" t="s">
        <v>68</v>
      </c>
      <c r="AC37" s="92"/>
      <c r="AD37" s="92"/>
      <c r="AE37" s="89"/>
      <c r="AF37" s="20">
        <f t="shared" si="1"/>
        <v>0</v>
      </c>
    </row>
    <row r="38" spans="2:32" ht="18" customHeight="1">
      <c r="B38" s="104"/>
      <c r="C38" s="104"/>
      <c r="D38" s="42" t="s">
        <v>13</v>
      </c>
      <c r="E38" s="23">
        <f t="shared" si="2"/>
        <v>8939</v>
      </c>
      <c r="F38" s="28">
        <v>70</v>
      </c>
      <c r="G38" s="28">
        <v>1</v>
      </c>
      <c r="H38" s="28">
        <v>843</v>
      </c>
      <c r="I38" s="28">
        <v>22</v>
      </c>
      <c r="J38" s="28">
        <v>1</v>
      </c>
      <c r="K38" s="28">
        <v>470</v>
      </c>
      <c r="L38" s="28">
        <v>5515</v>
      </c>
      <c r="M38" s="28">
        <v>508</v>
      </c>
      <c r="N38" s="28">
        <v>0</v>
      </c>
      <c r="O38" s="28">
        <v>4</v>
      </c>
      <c r="P38" s="30"/>
      <c r="Q38" s="31">
        <v>15</v>
      </c>
      <c r="R38" s="29">
        <v>45</v>
      </c>
      <c r="S38" s="28">
        <v>697</v>
      </c>
      <c r="T38" s="28">
        <v>111</v>
      </c>
      <c r="U38" s="28">
        <v>40</v>
      </c>
      <c r="V38" s="28">
        <v>417</v>
      </c>
      <c r="W38" s="28">
        <v>28</v>
      </c>
      <c r="X38" s="28">
        <v>2</v>
      </c>
      <c r="Y38" s="28">
        <v>2</v>
      </c>
      <c r="Z38" s="28">
        <v>134</v>
      </c>
      <c r="AA38" s="28">
        <v>14</v>
      </c>
      <c r="AB38" s="91" t="s">
        <v>69</v>
      </c>
      <c r="AC38" s="92"/>
      <c r="AD38" s="92"/>
      <c r="AE38" s="89"/>
      <c r="AF38" s="20">
        <f t="shared" si="1"/>
        <v>0</v>
      </c>
    </row>
    <row r="39" spans="2:32" ht="18" customHeight="1" thickBot="1">
      <c r="B39" s="105"/>
      <c r="C39" s="105"/>
      <c r="D39" s="47" t="s">
        <v>2</v>
      </c>
      <c r="E39" s="48">
        <f t="shared" si="2"/>
        <v>7645</v>
      </c>
      <c r="F39" s="40">
        <v>127</v>
      </c>
      <c r="G39" s="40">
        <v>2</v>
      </c>
      <c r="H39" s="40">
        <v>722</v>
      </c>
      <c r="I39" s="40">
        <v>26</v>
      </c>
      <c r="J39" s="40">
        <v>6</v>
      </c>
      <c r="K39" s="40">
        <v>509</v>
      </c>
      <c r="L39" s="40">
        <v>4587</v>
      </c>
      <c r="M39" s="40">
        <v>454</v>
      </c>
      <c r="N39" s="40">
        <v>0</v>
      </c>
      <c r="O39" s="40">
        <v>0</v>
      </c>
      <c r="P39" s="30"/>
      <c r="Q39" s="49">
        <v>15</v>
      </c>
      <c r="R39" s="41">
        <v>32</v>
      </c>
      <c r="S39" s="40">
        <v>624</v>
      </c>
      <c r="T39" s="40">
        <v>118</v>
      </c>
      <c r="U39" s="40">
        <v>24</v>
      </c>
      <c r="V39" s="40">
        <v>233</v>
      </c>
      <c r="W39" s="40">
        <v>17</v>
      </c>
      <c r="X39" s="40">
        <v>1</v>
      </c>
      <c r="Y39" s="40">
        <v>9</v>
      </c>
      <c r="Z39" s="40">
        <v>120</v>
      </c>
      <c r="AA39" s="40">
        <v>19</v>
      </c>
      <c r="AB39" s="101" t="s">
        <v>70</v>
      </c>
      <c r="AC39" s="102"/>
      <c r="AD39" s="102"/>
      <c r="AE39" s="100"/>
      <c r="AF39" s="20">
        <f t="shared" si="1"/>
        <v>0</v>
      </c>
    </row>
    <row r="40" spans="2:32" ht="18" customHeight="1" thickTop="1">
      <c r="B40" s="88" t="s">
        <v>71</v>
      </c>
      <c r="C40" s="88"/>
      <c r="D40" s="50" t="s">
        <v>3</v>
      </c>
      <c r="E40" s="15">
        <f t="shared" si="2"/>
        <v>30015</v>
      </c>
      <c r="F40" s="46">
        <v>32</v>
      </c>
      <c r="G40" s="46">
        <v>0</v>
      </c>
      <c r="H40" s="46">
        <v>898</v>
      </c>
      <c r="I40" s="46">
        <v>1</v>
      </c>
      <c r="J40" s="46">
        <v>0</v>
      </c>
      <c r="K40" s="46">
        <v>781</v>
      </c>
      <c r="L40" s="46">
        <v>21669</v>
      </c>
      <c r="M40" s="46">
        <v>1341</v>
      </c>
      <c r="N40" s="46">
        <v>2</v>
      </c>
      <c r="O40" s="46">
        <v>1</v>
      </c>
      <c r="P40" s="30"/>
      <c r="Q40" s="31">
        <v>19</v>
      </c>
      <c r="R40" s="29">
        <v>176</v>
      </c>
      <c r="S40" s="28">
        <v>2300</v>
      </c>
      <c r="T40" s="28">
        <v>157</v>
      </c>
      <c r="U40" s="28">
        <v>114</v>
      </c>
      <c r="V40" s="28">
        <v>2160</v>
      </c>
      <c r="W40" s="28">
        <v>124</v>
      </c>
      <c r="X40" s="28">
        <v>0</v>
      </c>
      <c r="Y40" s="28">
        <v>3</v>
      </c>
      <c r="Z40" s="28">
        <v>221</v>
      </c>
      <c r="AA40" s="28">
        <v>16</v>
      </c>
      <c r="AB40" s="97" t="s">
        <v>61</v>
      </c>
      <c r="AC40" s="98"/>
      <c r="AD40" s="98"/>
      <c r="AE40" s="88" t="s">
        <v>72</v>
      </c>
      <c r="AF40" s="20">
        <f t="shared" si="1"/>
        <v>0</v>
      </c>
    </row>
    <row r="41" spans="2:32" ht="18" customHeight="1">
      <c r="B41" s="89"/>
      <c r="C41" s="113"/>
      <c r="D41" s="42" t="s">
        <v>14</v>
      </c>
      <c r="E41" s="15">
        <f t="shared" si="2"/>
        <v>34857</v>
      </c>
      <c r="F41" s="28">
        <v>44</v>
      </c>
      <c r="G41" s="28">
        <v>1</v>
      </c>
      <c r="H41" s="28">
        <v>1226</v>
      </c>
      <c r="I41" s="28">
        <v>22</v>
      </c>
      <c r="J41" s="28">
        <v>1</v>
      </c>
      <c r="K41" s="28">
        <v>1369</v>
      </c>
      <c r="L41" s="28">
        <v>26200</v>
      </c>
      <c r="M41" s="28">
        <v>1788</v>
      </c>
      <c r="N41" s="28">
        <v>1</v>
      </c>
      <c r="O41" s="28">
        <v>2</v>
      </c>
      <c r="P41" s="30"/>
      <c r="Q41" s="31">
        <v>20</v>
      </c>
      <c r="R41" s="29">
        <v>134</v>
      </c>
      <c r="S41" s="28">
        <v>1360</v>
      </c>
      <c r="T41" s="28">
        <v>273</v>
      </c>
      <c r="U41" s="28">
        <v>84</v>
      </c>
      <c r="V41" s="28">
        <v>1916</v>
      </c>
      <c r="W41" s="28">
        <v>59</v>
      </c>
      <c r="X41" s="28">
        <v>1</v>
      </c>
      <c r="Y41" s="28">
        <v>5</v>
      </c>
      <c r="Z41" s="28">
        <v>320</v>
      </c>
      <c r="AA41" s="28">
        <v>31</v>
      </c>
      <c r="AB41" s="91" t="s">
        <v>62</v>
      </c>
      <c r="AC41" s="92"/>
      <c r="AD41" s="92"/>
      <c r="AE41" s="89"/>
      <c r="AF41" s="20">
        <f t="shared" si="1"/>
        <v>0</v>
      </c>
    </row>
    <row r="42" spans="2:32" ht="18" customHeight="1">
      <c r="B42" s="89"/>
      <c r="C42" s="113"/>
      <c r="D42" s="42" t="s">
        <v>4</v>
      </c>
      <c r="E42" s="15">
        <f t="shared" si="2"/>
        <v>4324</v>
      </c>
      <c r="F42" s="28">
        <v>12</v>
      </c>
      <c r="G42" s="28">
        <v>1</v>
      </c>
      <c r="H42" s="28">
        <v>143</v>
      </c>
      <c r="I42" s="28">
        <v>4</v>
      </c>
      <c r="J42" s="28">
        <v>0</v>
      </c>
      <c r="K42" s="28">
        <v>436</v>
      </c>
      <c r="L42" s="28">
        <v>3138</v>
      </c>
      <c r="M42" s="28">
        <v>246</v>
      </c>
      <c r="N42" s="28">
        <v>0</v>
      </c>
      <c r="O42" s="28">
        <v>0</v>
      </c>
      <c r="P42" s="30"/>
      <c r="Q42" s="31">
        <v>4</v>
      </c>
      <c r="R42" s="29">
        <v>10</v>
      </c>
      <c r="S42" s="28">
        <v>102</v>
      </c>
      <c r="T42" s="28">
        <v>36</v>
      </c>
      <c r="U42" s="28">
        <v>0</v>
      </c>
      <c r="V42" s="28">
        <v>143</v>
      </c>
      <c r="W42" s="28">
        <v>2</v>
      </c>
      <c r="X42" s="28">
        <v>0</v>
      </c>
      <c r="Y42" s="28">
        <v>2</v>
      </c>
      <c r="Z42" s="28">
        <v>43</v>
      </c>
      <c r="AA42" s="28">
        <v>2</v>
      </c>
      <c r="AB42" s="91" t="s">
        <v>63</v>
      </c>
      <c r="AC42" s="92"/>
      <c r="AD42" s="92"/>
      <c r="AE42" s="89"/>
      <c r="AF42" s="20">
        <f t="shared" si="1"/>
        <v>0</v>
      </c>
    </row>
    <row r="43" spans="2:32" ht="18" customHeight="1">
      <c r="B43" s="89"/>
      <c r="C43" s="113"/>
      <c r="D43" s="42" t="s">
        <v>15</v>
      </c>
      <c r="E43" s="15">
        <f t="shared" si="2"/>
        <v>1976</v>
      </c>
      <c r="F43" s="28">
        <v>9</v>
      </c>
      <c r="G43" s="28">
        <v>0</v>
      </c>
      <c r="H43" s="28">
        <v>97</v>
      </c>
      <c r="I43" s="28">
        <v>1</v>
      </c>
      <c r="J43" s="28">
        <v>0</v>
      </c>
      <c r="K43" s="28">
        <v>146</v>
      </c>
      <c r="L43" s="28">
        <v>1407</v>
      </c>
      <c r="M43" s="28">
        <v>111</v>
      </c>
      <c r="N43" s="28">
        <v>0</v>
      </c>
      <c r="O43" s="28">
        <v>0</v>
      </c>
      <c r="P43" s="30"/>
      <c r="Q43" s="31">
        <v>1</v>
      </c>
      <c r="R43" s="29">
        <v>2</v>
      </c>
      <c r="S43" s="28">
        <v>71</v>
      </c>
      <c r="T43" s="28">
        <v>36</v>
      </c>
      <c r="U43" s="28">
        <v>4</v>
      </c>
      <c r="V43" s="28">
        <v>67</v>
      </c>
      <c r="W43" s="28">
        <v>3</v>
      </c>
      <c r="X43" s="28">
        <v>0</v>
      </c>
      <c r="Y43" s="28">
        <v>1</v>
      </c>
      <c r="Z43" s="28">
        <v>19</v>
      </c>
      <c r="AA43" s="28">
        <v>1</v>
      </c>
      <c r="AB43" s="91" t="s">
        <v>64</v>
      </c>
      <c r="AC43" s="92"/>
      <c r="AD43" s="92"/>
      <c r="AE43" s="89"/>
      <c r="AF43" s="20">
        <f t="shared" si="1"/>
        <v>0</v>
      </c>
    </row>
    <row r="44" spans="2:32" ht="18" customHeight="1">
      <c r="B44" s="89"/>
      <c r="C44" s="113"/>
      <c r="D44" s="42" t="s">
        <v>16</v>
      </c>
      <c r="E44" s="15">
        <f t="shared" si="2"/>
        <v>8350</v>
      </c>
      <c r="F44" s="28">
        <v>69</v>
      </c>
      <c r="G44" s="28">
        <v>2</v>
      </c>
      <c r="H44" s="28">
        <v>981</v>
      </c>
      <c r="I44" s="28">
        <v>30</v>
      </c>
      <c r="J44" s="28">
        <v>3</v>
      </c>
      <c r="K44" s="28">
        <v>283</v>
      </c>
      <c r="L44" s="28">
        <v>4270</v>
      </c>
      <c r="M44" s="28">
        <v>455</v>
      </c>
      <c r="N44" s="28">
        <v>0</v>
      </c>
      <c r="O44" s="28">
        <v>2</v>
      </c>
      <c r="P44" s="30"/>
      <c r="Q44" s="31">
        <v>16</v>
      </c>
      <c r="R44" s="29">
        <v>80</v>
      </c>
      <c r="S44" s="28">
        <v>1188</v>
      </c>
      <c r="T44" s="28">
        <v>111</v>
      </c>
      <c r="U44" s="28">
        <v>60</v>
      </c>
      <c r="V44" s="28">
        <v>517</v>
      </c>
      <c r="W44" s="28">
        <v>55</v>
      </c>
      <c r="X44" s="28">
        <v>1</v>
      </c>
      <c r="Y44" s="28">
        <v>4</v>
      </c>
      <c r="Z44" s="28">
        <v>194</v>
      </c>
      <c r="AA44" s="28">
        <v>29</v>
      </c>
      <c r="AB44" s="91" t="s">
        <v>65</v>
      </c>
      <c r="AC44" s="92"/>
      <c r="AD44" s="92"/>
      <c r="AE44" s="89"/>
      <c r="AF44" s="20">
        <f t="shared" si="1"/>
        <v>0</v>
      </c>
    </row>
    <row r="45" spans="2:32" ht="18" customHeight="1" thickBot="1">
      <c r="B45" s="90"/>
      <c r="C45" s="90"/>
      <c r="D45" s="51" t="s">
        <v>5</v>
      </c>
      <c r="E45" s="15">
        <f t="shared" si="2"/>
        <v>10760</v>
      </c>
      <c r="F45" s="28">
        <v>191</v>
      </c>
      <c r="G45" s="28">
        <v>0</v>
      </c>
      <c r="H45" s="28">
        <v>1222</v>
      </c>
      <c r="I45" s="28">
        <v>27</v>
      </c>
      <c r="J45" s="28">
        <v>5</v>
      </c>
      <c r="K45" s="28">
        <v>335</v>
      </c>
      <c r="L45" s="28">
        <v>6397</v>
      </c>
      <c r="M45" s="28">
        <v>636</v>
      </c>
      <c r="N45" s="28">
        <v>0</v>
      </c>
      <c r="O45" s="28">
        <v>2</v>
      </c>
      <c r="P45" s="30"/>
      <c r="Q45" s="52">
        <v>14</v>
      </c>
      <c r="R45" s="53">
        <v>61</v>
      </c>
      <c r="S45" s="28">
        <v>951</v>
      </c>
      <c r="T45" s="28">
        <v>71</v>
      </c>
      <c r="U45" s="28">
        <v>53</v>
      </c>
      <c r="V45" s="28">
        <v>561</v>
      </c>
      <c r="W45" s="28">
        <v>31</v>
      </c>
      <c r="X45" s="28">
        <v>1</v>
      </c>
      <c r="Y45" s="28">
        <v>4</v>
      </c>
      <c r="Z45" s="28">
        <v>169</v>
      </c>
      <c r="AA45" s="28">
        <v>29</v>
      </c>
      <c r="AB45" s="93" t="s">
        <v>66</v>
      </c>
      <c r="AC45" s="94"/>
      <c r="AD45" s="94"/>
      <c r="AE45" s="90"/>
      <c r="AF45" s="20">
        <f t="shared" si="1"/>
        <v>0</v>
      </c>
    </row>
    <row r="46" spans="2:29" ht="12">
      <c r="B46" s="109" t="s">
        <v>6</v>
      </c>
      <c r="C46" s="109"/>
      <c r="D46" s="109"/>
      <c r="E46" s="109"/>
      <c r="F46" s="109"/>
      <c r="G46" s="109"/>
      <c r="H46" s="109"/>
      <c r="I46" s="109"/>
      <c r="J46" s="109"/>
      <c r="K46" s="109"/>
      <c r="L46" s="109"/>
      <c r="M46" s="109"/>
      <c r="N46" s="109"/>
      <c r="O46" s="109"/>
      <c r="P46" s="11"/>
      <c r="Q46" s="54" t="s">
        <v>92</v>
      </c>
      <c r="R46" s="54"/>
      <c r="S46" s="54"/>
      <c r="T46" s="54"/>
      <c r="U46" s="54"/>
      <c r="V46" s="54"/>
      <c r="W46" s="54"/>
      <c r="X46" s="54"/>
      <c r="Y46" s="54"/>
      <c r="Z46" s="54"/>
      <c r="AA46" s="54"/>
      <c r="AB46" s="54"/>
      <c r="AC46" s="11"/>
    </row>
    <row r="47" spans="2:29" ht="12">
      <c r="B47" s="110" t="s">
        <v>7</v>
      </c>
      <c r="C47" s="110"/>
      <c r="D47" s="110"/>
      <c r="E47" s="110"/>
      <c r="F47" s="110"/>
      <c r="G47" s="110"/>
      <c r="H47" s="110"/>
      <c r="I47" s="110"/>
      <c r="J47" s="110"/>
      <c r="K47" s="110"/>
      <c r="L47" s="110"/>
      <c r="M47" s="110"/>
      <c r="N47" s="110"/>
      <c r="O47" s="110"/>
      <c r="P47" s="11"/>
      <c r="Q47" s="55" t="s">
        <v>78</v>
      </c>
      <c r="R47" s="55"/>
      <c r="S47" s="55"/>
      <c r="T47" s="55"/>
      <c r="U47" s="55"/>
      <c r="V47" s="55"/>
      <c r="W47" s="55"/>
      <c r="X47" s="55"/>
      <c r="Y47" s="55"/>
      <c r="Z47" s="55"/>
      <c r="AA47" s="55"/>
      <c r="AB47" s="56"/>
      <c r="AC47" s="11"/>
    </row>
    <row r="48" spans="5:29" ht="12">
      <c r="E48" s="12"/>
      <c r="F48" s="12"/>
      <c r="G48" s="12"/>
      <c r="H48" s="12"/>
      <c r="I48" s="12"/>
      <c r="J48" s="12"/>
      <c r="K48" s="12"/>
      <c r="L48" s="12"/>
      <c r="M48" s="12"/>
      <c r="N48" s="12"/>
      <c r="O48" s="12"/>
      <c r="P48" s="11"/>
      <c r="Q48" s="55" t="s">
        <v>79</v>
      </c>
      <c r="R48" s="55"/>
      <c r="S48" s="55"/>
      <c r="T48" s="55"/>
      <c r="U48" s="55"/>
      <c r="V48" s="55"/>
      <c r="W48" s="55"/>
      <c r="X48" s="55"/>
      <c r="Y48" s="55"/>
      <c r="Z48" s="55"/>
      <c r="AA48" s="55"/>
      <c r="AB48" s="55"/>
      <c r="AC48" s="12"/>
    </row>
    <row r="49" spans="5:29" ht="12">
      <c r="E49" s="12"/>
      <c r="F49" s="12"/>
      <c r="G49" s="12"/>
      <c r="H49" s="12"/>
      <c r="I49" s="12"/>
      <c r="J49" s="12"/>
      <c r="K49" s="12"/>
      <c r="L49" s="12"/>
      <c r="M49" s="12"/>
      <c r="N49" s="12"/>
      <c r="O49" s="12"/>
      <c r="P49" s="11"/>
      <c r="Q49" s="12"/>
      <c r="R49" s="12"/>
      <c r="S49" s="12"/>
      <c r="T49" s="12"/>
      <c r="U49" s="12"/>
      <c r="V49" s="12"/>
      <c r="W49" s="12"/>
      <c r="X49" s="12"/>
      <c r="Y49" s="12"/>
      <c r="Z49" s="12"/>
      <c r="AA49" s="12"/>
      <c r="AB49" s="55"/>
      <c r="AC49" s="12"/>
    </row>
    <row r="50" spans="4:29" ht="12">
      <c r="D50" s="57" t="s">
        <v>80</v>
      </c>
      <c r="E50" s="58"/>
      <c r="F50" s="59"/>
      <c r="G50" s="59"/>
      <c r="H50" s="59"/>
      <c r="I50" s="59"/>
      <c r="J50" s="59"/>
      <c r="K50" s="59"/>
      <c r="L50" s="59"/>
      <c r="M50" s="59"/>
      <c r="N50" s="59"/>
      <c r="O50" s="59"/>
      <c r="P50" s="9"/>
      <c r="Q50" s="59"/>
      <c r="R50" s="59"/>
      <c r="S50" s="59"/>
      <c r="T50" s="59"/>
      <c r="U50" s="59"/>
      <c r="V50" s="59"/>
      <c r="W50" s="59"/>
      <c r="X50" s="59"/>
      <c r="Y50" s="59"/>
      <c r="Z50" s="59"/>
      <c r="AA50" s="59"/>
      <c r="AB50" s="12"/>
      <c r="AC50" s="12"/>
    </row>
    <row r="51" spans="4:29" ht="12">
      <c r="D51" s="57" t="s">
        <v>81</v>
      </c>
      <c r="E51" s="60">
        <f>SUM(E10,E15,E21,E25,E29,E32)-E9</f>
        <v>0</v>
      </c>
      <c r="F51" s="60">
        <f aca="true" t="shared" si="3" ref="F51:AA51">SUM(F10,F15,F21,F25,F29,F32)-F9</f>
        <v>0</v>
      </c>
      <c r="G51" s="60">
        <f t="shared" si="3"/>
        <v>0</v>
      </c>
      <c r="H51" s="60">
        <f t="shared" si="3"/>
        <v>0</v>
      </c>
      <c r="I51" s="60">
        <f t="shared" si="3"/>
        <v>0</v>
      </c>
      <c r="J51" s="60">
        <f t="shared" si="3"/>
        <v>0</v>
      </c>
      <c r="K51" s="60">
        <f t="shared" si="3"/>
        <v>0</v>
      </c>
      <c r="L51" s="60">
        <f t="shared" si="3"/>
        <v>0</v>
      </c>
      <c r="M51" s="60">
        <f t="shared" si="3"/>
        <v>0</v>
      </c>
      <c r="N51" s="60">
        <f>SUM(N10,N15,N21,N25,N29,N32)-N9</f>
        <v>0</v>
      </c>
      <c r="O51" s="60">
        <f t="shared" si="3"/>
        <v>0</v>
      </c>
      <c r="P51" s="60"/>
      <c r="Q51" s="60">
        <f t="shared" si="3"/>
        <v>0</v>
      </c>
      <c r="R51" s="60">
        <f>SUM(R10,R15,R21,R25,R29,R32)-R9</f>
        <v>0</v>
      </c>
      <c r="S51" s="60">
        <f t="shared" si="3"/>
        <v>0</v>
      </c>
      <c r="T51" s="60">
        <f t="shared" si="3"/>
        <v>0</v>
      </c>
      <c r="U51" s="60">
        <f t="shared" si="3"/>
        <v>0</v>
      </c>
      <c r="V51" s="60">
        <f t="shared" si="3"/>
        <v>0</v>
      </c>
      <c r="W51" s="60">
        <f t="shared" si="3"/>
        <v>0</v>
      </c>
      <c r="X51" s="60">
        <f t="shared" si="3"/>
        <v>0</v>
      </c>
      <c r="Y51" s="60">
        <f t="shared" si="3"/>
        <v>0</v>
      </c>
      <c r="Z51" s="60">
        <f t="shared" si="3"/>
        <v>0</v>
      </c>
      <c r="AA51" s="60">
        <f t="shared" si="3"/>
        <v>0</v>
      </c>
      <c r="AB51" s="12"/>
      <c r="AC51" s="12"/>
    </row>
    <row r="52" spans="4:29" ht="12">
      <c r="D52" s="57" t="s">
        <v>82</v>
      </c>
      <c r="E52" s="60">
        <f>SUM(E11:E14)-E10</f>
        <v>0</v>
      </c>
      <c r="F52" s="60">
        <f aca="true" t="shared" si="4" ref="F52:AA52">SUM(F11:F14)-F10</f>
        <v>0</v>
      </c>
      <c r="G52" s="60">
        <f t="shared" si="4"/>
        <v>0</v>
      </c>
      <c r="H52" s="60">
        <f t="shared" si="4"/>
        <v>0</v>
      </c>
      <c r="I52" s="60">
        <f t="shared" si="4"/>
        <v>0</v>
      </c>
      <c r="J52" s="60">
        <f t="shared" si="4"/>
        <v>0</v>
      </c>
      <c r="K52" s="60">
        <f t="shared" si="4"/>
        <v>0</v>
      </c>
      <c r="L52" s="60">
        <f t="shared" si="4"/>
        <v>0</v>
      </c>
      <c r="M52" s="60">
        <f t="shared" si="4"/>
        <v>0</v>
      </c>
      <c r="N52" s="60">
        <f>SUM(N11:N14)-N10</f>
        <v>0</v>
      </c>
      <c r="O52" s="60">
        <f t="shared" si="4"/>
        <v>0</v>
      </c>
      <c r="P52" s="60"/>
      <c r="Q52" s="60">
        <f t="shared" si="4"/>
        <v>0</v>
      </c>
      <c r="R52" s="60">
        <f>SUM(R11:R14)-R10</f>
        <v>0</v>
      </c>
      <c r="S52" s="60">
        <f t="shared" si="4"/>
        <v>0</v>
      </c>
      <c r="T52" s="60">
        <f t="shared" si="4"/>
        <v>0</v>
      </c>
      <c r="U52" s="60">
        <f t="shared" si="4"/>
        <v>0</v>
      </c>
      <c r="V52" s="60">
        <f t="shared" si="4"/>
        <v>0</v>
      </c>
      <c r="W52" s="60">
        <f t="shared" si="4"/>
        <v>0</v>
      </c>
      <c r="X52" s="60">
        <f t="shared" si="4"/>
        <v>0</v>
      </c>
      <c r="Y52" s="60">
        <f t="shared" si="4"/>
        <v>0</v>
      </c>
      <c r="Z52" s="60">
        <f t="shared" si="4"/>
        <v>0</v>
      </c>
      <c r="AA52" s="60">
        <f t="shared" si="4"/>
        <v>0</v>
      </c>
      <c r="AB52" s="12"/>
      <c r="AC52" s="12"/>
    </row>
    <row r="53" spans="4:29" ht="12">
      <c r="D53" s="57" t="s">
        <v>83</v>
      </c>
      <c r="E53" s="60">
        <f>SUM(E16:E20)-E15</f>
        <v>0</v>
      </c>
      <c r="F53" s="60">
        <f aca="true" t="shared" si="5" ref="F53:AA53">SUM(F16:F20)-F15</f>
        <v>0</v>
      </c>
      <c r="G53" s="60">
        <f t="shared" si="5"/>
        <v>0</v>
      </c>
      <c r="H53" s="60">
        <f t="shared" si="5"/>
        <v>0</v>
      </c>
      <c r="I53" s="60">
        <f t="shared" si="5"/>
        <v>0</v>
      </c>
      <c r="J53" s="60">
        <f t="shared" si="5"/>
        <v>0</v>
      </c>
      <c r="K53" s="60">
        <f t="shared" si="5"/>
        <v>0</v>
      </c>
      <c r="L53" s="60">
        <f t="shared" si="5"/>
        <v>0</v>
      </c>
      <c r="M53" s="60">
        <f t="shared" si="5"/>
        <v>0</v>
      </c>
      <c r="N53" s="60">
        <f>SUM(N16:N20)-N15</f>
        <v>0</v>
      </c>
      <c r="O53" s="60">
        <f t="shared" si="5"/>
        <v>0</v>
      </c>
      <c r="P53" s="60"/>
      <c r="Q53" s="60">
        <f t="shared" si="5"/>
        <v>0</v>
      </c>
      <c r="R53" s="60">
        <f>SUM(R16:R20)-R15</f>
        <v>0</v>
      </c>
      <c r="S53" s="60">
        <f t="shared" si="5"/>
        <v>0</v>
      </c>
      <c r="T53" s="60">
        <f t="shared" si="5"/>
        <v>0</v>
      </c>
      <c r="U53" s="60">
        <f t="shared" si="5"/>
        <v>0</v>
      </c>
      <c r="V53" s="60">
        <f t="shared" si="5"/>
        <v>0</v>
      </c>
      <c r="W53" s="60">
        <f t="shared" si="5"/>
        <v>0</v>
      </c>
      <c r="X53" s="60">
        <f t="shared" si="5"/>
        <v>0</v>
      </c>
      <c r="Y53" s="60">
        <f t="shared" si="5"/>
        <v>0</v>
      </c>
      <c r="Z53" s="60">
        <f t="shared" si="5"/>
        <v>0</v>
      </c>
      <c r="AA53" s="60">
        <f t="shared" si="5"/>
        <v>0</v>
      </c>
      <c r="AB53" s="12"/>
      <c r="AC53" s="12"/>
    </row>
    <row r="54" spans="4:29" ht="12">
      <c r="D54" s="57" t="s">
        <v>84</v>
      </c>
      <c r="E54" s="60">
        <f>SUM(E22:E24)-E21</f>
        <v>0</v>
      </c>
      <c r="F54" s="60">
        <f aca="true" t="shared" si="6" ref="F54:AA54">SUM(F22:F24)-F21</f>
        <v>0</v>
      </c>
      <c r="G54" s="60">
        <f t="shared" si="6"/>
        <v>0</v>
      </c>
      <c r="H54" s="60">
        <f t="shared" si="6"/>
        <v>0</v>
      </c>
      <c r="I54" s="60">
        <f t="shared" si="6"/>
        <v>0</v>
      </c>
      <c r="J54" s="60">
        <f t="shared" si="6"/>
        <v>0</v>
      </c>
      <c r="K54" s="60">
        <f t="shared" si="6"/>
        <v>0</v>
      </c>
      <c r="L54" s="60">
        <f t="shared" si="6"/>
        <v>0</v>
      </c>
      <c r="M54" s="60">
        <f t="shared" si="6"/>
        <v>0</v>
      </c>
      <c r="N54" s="60">
        <f>SUM(N22:N24)-N21</f>
        <v>0</v>
      </c>
      <c r="O54" s="60">
        <f t="shared" si="6"/>
        <v>0</v>
      </c>
      <c r="P54" s="60"/>
      <c r="Q54" s="60">
        <f t="shared" si="6"/>
        <v>0</v>
      </c>
      <c r="R54" s="60">
        <f>SUM(R22:R24)-R21</f>
        <v>0</v>
      </c>
      <c r="S54" s="60">
        <f t="shared" si="6"/>
        <v>0</v>
      </c>
      <c r="T54" s="60">
        <f t="shared" si="6"/>
        <v>0</v>
      </c>
      <c r="U54" s="60">
        <f t="shared" si="6"/>
        <v>0</v>
      </c>
      <c r="V54" s="60">
        <f t="shared" si="6"/>
        <v>0</v>
      </c>
      <c r="W54" s="60">
        <f t="shared" si="6"/>
        <v>0</v>
      </c>
      <c r="X54" s="60">
        <f t="shared" si="6"/>
        <v>0</v>
      </c>
      <c r="Y54" s="60">
        <f t="shared" si="6"/>
        <v>0</v>
      </c>
      <c r="Z54" s="60">
        <f t="shared" si="6"/>
        <v>0</v>
      </c>
      <c r="AA54" s="60">
        <f t="shared" si="6"/>
        <v>0</v>
      </c>
      <c r="AB54" s="12"/>
      <c r="AC54" s="12"/>
    </row>
    <row r="55" spans="4:29" ht="12">
      <c r="D55" s="57" t="s">
        <v>85</v>
      </c>
      <c r="E55" s="60">
        <f>SUM(E26:E28)-E25</f>
        <v>0</v>
      </c>
      <c r="F55" s="60">
        <f aca="true" t="shared" si="7" ref="F55:AA55">SUM(F26:F28)-F25</f>
        <v>0</v>
      </c>
      <c r="G55" s="60">
        <f t="shared" si="7"/>
        <v>0</v>
      </c>
      <c r="H55" s="60">
        <f t="shared" si="7"/>
        <v>0</v>
      </c>
      <c r="I55" s="60">
        <f t="shared" si="7"/>
        <v>0</v>
      </c>
      <c r="J55" s="60">
        <f t="shared" si="7"/>
        <v>0</v>
      </c>
      <c r="K55" s="60">
        <f t="shared" si="7"/>
        <v>0</v>
      </c>
      <c r="L55" s="60">
        <f t="shared" si="7"/>
        <v>0</v>
      </c>
      <c r="M55" s="60">
        <f t="shared" si="7"/>
        <v>0</v>
      </c>
      <c r="N55" s="60">
        <f>SUM(N26:N28)-N25</f>
        <v>0</v>
      </c>
      <c r="O55" s="60">
        <f t="shared" si="7"/>
        <v>0</v>
      </c>
      <c r="P55" s="60"/>
      <c r="Q55" s="60">
        <f t="shared" si="7"/>
        <v>0</v>
      </c>
      <c r="R55" s="60">
        <f>SUM(R26:R28)-R25</f>
        <v>0</v>
      </c>
      <c r="S55" s="60">
        <f t="shared" si="7"/>
        <v>0</v>
      </c>
      <c r="T55" s="60">
        <f t="shared" si="7"/>
        <v>0</v>
      </c>
      <c r="U55" s="60">
        <f t="shared" si="7"/>
        <v>0</v>
      </c>
      <c r="V55" s="60">
        <f t="shared" si="7"/>
        <v>0</v>
      </c>
      <c r="W55" s="60">
        <f t="shared" si="7"/>
        <v>0</v>
      </c>
      <c r="X55" s="60">
        <f t="shared" si="7"/>
        <v>0</v>
      </c>
      <c r="Y55" s="60">
        <f t="shared" si="7"/>
        <v>0</v>
      </c>
      <c r="Z55" s="60">
        <f t="shared" si="7"/>
        <v>0</v>
      </c>
      <c r="AA55" s="60">
        <f t="shared" si="7"/>
        <v>0</v>
      </c>
      <c r="AB55" s="12"/>
      <c r="AC55" s="12"/>
    </row>
    <row r="56" spans="4:29" ht="12">
      <c r="D56" s="57" t="s">
        <v>86</v>
      </c>
      <c r="E56" s="60">
        <f>SUM(E30:E31)-E29</f>
        <v>0</v>
      </c>
      <c r="F56" s="60">
        <f aca="true" t="shared" si="8" ref="F56:AA56">SUM(F30:F31)-F29</f>
        <v>0</v>
      </c>
      <c r="G56" s="60">
        <f t="shared" si="8"/>
        <v>0</v>
      </c>
      <c r="H56" s="60">
        <f t="shared" si="8"/>
        <v>0</v>
      </c>
      <c r="I56" s="60">
        <f t="shared" si="8"/>
        <v>0</v>
      </c>
      <c r="J56" s="60">
        <f t="shared" si="8"/>
        <v>0</v>
      </c>
      <c r="K56" s="60">
        <f t="shared" si="8"/>
        <v>0</v>
      </c>
      <c r="L56" s="60">
        <f t="shared" si="8"/>
        <v>0</v>
      </c>
      <c r="M56" s="60">
        <f t="shared" si="8"/>
        <v>0</v>
      </c>
      <c r="N56" s="60">
        <f>SUM(N30:N31)-N29</f>
        <v>0</v>
      </c>
      <c r="O56" s="60">
        <f t="shared" si="8"/>
        <v>0</v>
      </c>
      <c r="P56" s="60"/>
      <c r="Q56" s="60">
        <f t="shared" si="8"/>
        <v>0</v>
      </c>
      <c r="R56" s="60">
        <f>SUM(R30:R31)-R29</f>
        <v>0</v>
      </c>
      <c r="S56" s="60">
        <f t="shared" si="8"/>
        <v>0</v>
      </c>
      <c r="T56" s="60">
        <f t="shared" si="8"/>
        <v>0</v>
      </c>
      <c r="U56" s="60">
        <f t="shared" si="8"/>
        <v>0</v>
      </c>
      <c r="V56" s="60">
        <f t="shared" si="8"/>
        <v>0</v>
      </c>
      <c r="W56" s="60">
        <f t="shared" si="8"/>
        <v>0</v>
      </c>
      <c r="X56" s="60">
        <f t="shared" si="8"/>
        <v>0</v>
      </c>
      <c r="Y56" s="60">
        <f t="shared" si="8"/>
        <v>0</v>
      </c>
      <c r="Z56" s="60">
        <f t="shared" si="8"/>
        <v>0</v>
      </c>
      <c r="AA56" s="60">
        <f t="shared" si="8"/>
        <v>0</v>
      </c>
      <c r="AB56" s="12"/>
      <c r="AC56" s="12"/>
    </row>
    <row r="57" spans="4:29" ht="12">
      <c r="D57" s="61"/>
      <c r="E57" s="58"/>
      <c r="F57" s="58"/>
      <c r="G57" s="58"/>
      <c r="H57" s="58"/>
      <c r="I57" s="58"/>
      <c r="J57" s="58"/>
      <c r="K57" s="58"/>
      <c r="L57" s="58"/>
      <c r="M57" s="58"/>
      <c r="N57" s="58"/>
      <c r="O57" s="58"/>
      <c r="P57" s="58"/>
      <c r="Q57" s="58"/>
      <c r="R57" s="58"/>
      <c r="S57" s="58"/>
      <c r="T57" s="58"/>
      <c r="U57" s="58"/>
      <c r="V57" s="58"/>
      <c r="W57" s="58"/>
      <c r="X57" s="58"/>
      <c r="Y57" s="58"/>
      <c r="Z57" s="58"/>
      <c r="AA57" s="58"/>
      <c r="AB57" s="12"/>
      <c r="AC57" s="12"/>
    </row>
    <row r="58" spans="4:29" ht="12">
      <c r="D58" s="57"/>
      <c r="E58" s="58"/>
      <c r="F58" s="58"/>
      <c r="G58" s="58"/>
      <c r="H58" s="58"/>
      <c r="I58" s="58"/>
      <c r="J58" s="58"/>
      <c r="K58" s="58"/>
      <c r="L58" s="58"/>
      <c r="M58" s="58"/>
      <c r="N58" s="58"/>
      <c r="O58" s="58"/>
      <c r="P58" s="58"/>
      <c r="Q58" s="58"/>
      <c r="R58" s="58"/>
      <c r="S58" s="58"/>
      <c r="T58" s="58"/>
      <c r="U58" s="58"/>
      <c r="V58" s="58"/>
      <c r="W58" s="58"/>
      <c r="X58" s="58"/>
      <c r="Y58" s="58"/>
      <c r="Z58" s="58"/>
      <c r="AA58" s="58"/>
      <c r="AB58" s="12"/>
      <c r="AC58" s="12"/>
    </row>
    <row r="59" spans="4:29" ht="12">
      <c r="D59" s="57" t="s">
        <v>10</v>
      </c>
      <c r="E59" s="60">
        <f>SUM(E34:E39)-E9</f>
        <v>0</v>
      </c>
      <c r="F59" s="60">
        <f aca="true" t="shared" si="9" ref="F59:AA59">SUM(F34:F39)-F9</f>
        <v>0</v>
      </c>
      <c r="G59" s="60">
        <f t="shared" si="9"/>
        <v>0</v>
      </c>
      <c r="H59" s="60">
        <f t="shared" si="9"/>
        <v>0</v>
      </c>
      <c r="I59" s="60">
        <f t="shared" si="9"/>
        <v>0</v>
      </c>
      <c r="J59" s="60">
        <f t="shared" si="9"/>
        <v>0</v>
      </c>
      <c r="K59" s="60">
        <f t="shared" si="9"/>
        <v>0</v>
      </c>
      <c r="L59" s="60">
        <f t="shared" si="9"/>
        <v>0</v>
      </c>
      <c r="M59" s="60">
        <f t="shared" si="9"/>
        <v>0</v>
      </c>
      <c r="N59" s="60">
        <f>SUM(N34:N39)-N9</f>
        <v>0</v>
      </c>
      <c r="O59" s="60">
        <f t="shared" si="9"/>
        <v>0</v>
      </c>
      <c r="P59" s="60"/>
      <c r="Q59" s="60">
        <f t="shared" si="9"/>
        <v>0</v>
      </c>
      <c r="R59" s="60">
        <f>SUM(R34:R39)-R9</f>
        <v>0</v>
      </c>
      <c r="S59" s="60">
        <f t="shared" si="9"/>
        <v>0</v>
      </c>
      <c r="T59" s="60">
        <f t="shared" si="9"/>
        <v>0</v>
      </c>
      <c r="U59" s="60">
        <f t="shared" si="9"/>
        <v>0</v>
      </c>
      <c r="V59" s="60">
        <f t="shared" si="9"/>
        <v>0</v>
      </c>
      <c r="W59" s="60">
        <f t="shared" si="9"/>
        <v>0</v>
      </c>
      <c r="X59" s="60">
        <f t="shared" si="9"/>
        <v>0</v>
      </c>
      <c r="Y59" s="60">
        <f t="shared" si="9"/>
        <v>0</v>
      </c>
      <c r="Z59" s="60">
        <f t="shared" si="9"/>
        <v>0</v>
      </c>
      <c r="AA59" s="60">
        <f t="shared" si="9"/>
        <v>0</v>
      </c>
      <c r="AB59" s="12"/>
      <c r="AC59" s="12"/>
    </row>
    <row r="60" spans="4:29" ht="12">
      <c r="D60" s="57" t="s">
        <v>87</v>
      </c>
      <c r="E60" s="60">
        <f>SUM(E40:E45)-E9</f>
        <v>0</v>
      </c>
      <c r="F60" s="60">
        <f aca="true" t="shared" si="10" ref="F60:AA60">SUM(F40:F45)-F9</f>
        <v>0</v>
      </c>
      <c r="G60" s="60">
        <f t="shared" si="10"/>
        <v>0</v>
      </c>
      <c r="H60" s="60">
        <f t="shared" si="10"/>
        <v>0</v>
      </c>
      <c r="I60" s="60">
        <f t="shared" si="10"/>
        <v>0</v>
      </c>
      <c r="J60" s="60">
        <f t="shared" si="10"/>
        <v>0</v>
      </c>
      <c r="K60" s="60">
        <f t="shared" si="10"/>
        <v>0</v>
      </c>
      <c r="L60" s="60">
        <f t="shared" si="10"/>
        <v>0</v>
      </c>
      <c r="M60" s="60">
        <f t="shared" si="10"/>
        <v>0</v>
      </c>
      <c r="N60" s="60">
        <f>SUM(N40:N45)-N9</f>
        <v>0</v>
      </c>
      <c r="O60" s="60">
        <f t="shared" si="10"/>
        <v>0</v>
      </c>
      <c r="P60" s="60"/>
      <c r="Q60" s="60">
        <f t="shared" si="10"/>
        <v>0</v>
      </c>
      <c r="R60" s="60">
        <f>SUM(R40:R45)-R9</f>
        <v>0</v>
      </c>
      <c r="S60" s="60">
        <f t="shared" si="10"/>
        <v>0</v>
      </c>
      <c r="T60" s="60">
        <f t="shared" si="10"/>
        <v>0</v>
      </c>
      <c r="U60" s="60">
        <f t="shared" si="10"/>
        <v>0</v>
      </c>
      <c r="V60" s="60">
        <f t="shared" si="10"/>
        <v>0</v>
      </c>
      <c r="W60" s="60">
        <f t="shared" si="10"/>
        <v>0</v>
      </c>
      <c r="X60" s="60">
        <f t="shared" si="10"/>
        <v>0</v>
      </c>
      <c r="Y60" s="60">
        <f t="shared" si="10"/>
        <v>0</v>
      </c>
      <c r="Z60" s="60">
        <f t="shared" si="10"/>
        <v>0</v>
      </c>
      <c r="AA60" s="60">
        <f t="shared" si="10"/>
        <v>0</v>
      </c>
      <c r="AB60" s="12"/>
      <c r="AC60" s="12"/>
    </row>
    <row r="61" spans="5:29" ht="12">
      <c r="E61" s="12"/>
      <c r="F61" s="12"/>
      <c r="G61" s="12"/>
      <c r="H61" s="12"/>
      <c r="I61" s="12"/>
      <c r="J61" s="12"/>
      <c r="K61" s="12"/>
      <c r="L61" s="12"/>
      <c r="M61" s="12"/>
      <c r="N61" s="12"/>
      <c r="O61" s="12"/>
      <c r="P61" s="11"/>
      <c r="Q61" s="12"/>
      <c r="R61" s="12"/>
      <c r="S61" s="12"/>
      <c r="T61" s="12"/>
      <c r="U61" s="12"/>
      <c r="V61" s="12"/>
      <c r="W61" s="12"/>
      <c r="X61" s="12"/>
      <c r="Y61" s="12"/>
      <c r="Z61" s="12"/>
      <c r="AA61" s="12"/>
      <c r="AB61" s="12"/>
      <c r="AC61" s="12"/>
    </row>
    <row r="62" spans="5:29" ht="12">
      <c r="E62" s="12"/>
      <c r="F62" s="12"/>
      <c r="G62" s="12"/>
      <c r="H62" s="12"/>
      <c r="I62" s="12"/>
      <c r="J62" s="12"/>
      <c r="K62" s="12"/>
      <c r="L62" s="12"/>
      <c r="M62" s="12"/>
      <c r="N62" s="12"/>
      <c r="O62" s="12"/>
      <c r="P62" s="11"/>
      <c r="Q62" s="12"/>
      <c r="R62" s="12"/>
      <c r="S62" s="12"/>
      <c r="T62" s="12"/>
      <c r="U62" s="12"/>
      <c r="V62" s="12"/>
      <c r="W62" s="12"/>
      <c r="X62" s="12"/>
      <c r="Y62" s="12"/>
      <c r="Z62" s="12"/>
      <c r="AA62" s="12"/>
      <c r="AB62" s="12"/>
      <c r="AC62" s="12"/>
    </row>
    <row r="63" spans="5:29" ht="12">
      <c r="E63" s="12"/>
      <c r="F63" s="12"/>
      <c r="G63" s="12"/>
      <c r="H63" s="12"/>
      <c r="I63" s="12"/>
      <c r="J63" s="12"/>
      <c r="K63" s="12"/>
      <c r="L63" s="12"/>
      <c r="M63" s="12"/>
      <c r="N63" s="12"/>
      <c r="O63" s="12"/>
      <c r="P63" s="11"/>
      <c r="Q63" s="12"/>
      <c r="R63" s="12"/>
      <c r="S63" s="12"/>
      <c r="T63" s="12"/>
      <c r="U63" s="12"/>
      <c r="V63" s="12"/>
      <c r="W63" s="12"/>
      <c r="X63" s="12"/>
      <c r="Y63" s="12"/>
      <c r="Z63" s="12"/>
      <c r="AA63" s="12"/>
      <c r="AB63" s="12"/>
      <c r="AC63" s="12"/>
    </row>
    <row r="64" spans="5:29" ht="12">
      <c r="E64" s="12"/>
      <c r="F64" s="12"/>
      <c r="G64" s="12"/>
      <c r="H64" s="12"/>
      <c r="I64" s="12"/>
      <c r="J64" s="12"/>
      <c r="K64" s="12"/>
      <c r="L64" s="12"/>
      <c r="M64" s="12"/>
      <c r="N64" s="12"/>
      <c r="O64" s="12"/>
      <c r="P64" s="11"/>
      <c r="Q64" s="12"/>
      <c r="R64" s="12"/>
      <c r="S64" s="12"/>
      <c r="T64" s="12"/>
      <c r="U64" s="12"/>
      <c r="V64" s="12"/>
      <c r="W64" s="12"/>
      <c r="X64" s="12"/>
      <c r="Y64" s="12"/>
      <c r="Z64" s="12"/>
      <c r="AA64" s="12"/>
      <c r="AB64" s="12"/>
      <c r="AC64" s="12"/>
    </row>
    <row r="65" spans="5:29" ht="12">
      <c r="E65" s="12"/>
      <c r="F65" s="12"/>
      <c r="G65" s="12"/>
      <c r="H65" s="12"/>
      <c r="I65" s="12"/>
      <c r="J65" s="12"/>
      <c r="K65" s="12"/>
      <c r="L65" s="12"/>
      <c r="M65" s="12"/>
      <c r="N65" s="12"/>
      <c r="O65" s="12"/>
      <c r="P65" s="11"/>
      <c r="Q65" s="12"/>
      <c r="R65" s="12"/>
      <c r="S65" s="12"/>
      <c r="T65" s="12"/>
      <c r="U65" s="12"/>
      <c r="V65" s="12"/>
      <c r="W65" s="12"/>
      <c r="X65" s="12"/>
      <c r="Y65" s="12"/>
      <c r="Z65" s="12"/>
      <c r="AA65" s="12"/>
      <c r="AB65" s="12"/>
      <c r="AC65" s="12"/>
    </row>
    <row r="66" spans="5:29" ht="12">
      <c r="E66" s="12"/>
      <c r="F66" s="12"/>
      <c r="G66" s="12"/>
      <c r="H66" s="12"/>
      <c r="I66" s="12"/>
      <c r="J66" s="12"/>
      <c r="K66" s="12"/>
      <c r="L66" s="12"/>
      <c r="M66" s="12"/>
      <c r="N66" s="12"/>
      <c r="O66" s="12"/>
      <c r="P66" s="11"/>
      <c r="Q66" s="12"/>
      <c r="R66" s="12"/>
      <c r="S66" s="12"/>
      <c r="T66" s="12"/>
      <c r="U66" s="12"/>
      <c r="V66" s="12"/>
      <c r="W66" s="12"/>
      <c r="X66" s="12"/>
      <c r="Y66" s="12"/>
      <c r="Z66" s="12"/>
      <c r="AA66" s="12"/>
      <c r="AB66" s="12"/>
      <c r="AC66" s="12"/>
    </row>
    <row r="67" spans="5:29" ht="12">
      <c r="E67" s="12"/>
      <c r="F67" s="12"/>
      <c r="G67" s="12"/>
      <c r="H67" s="12"/>
      <c r="I67" s="12"/>
      <c r="J67" s="12"/>
      <c r="K67" s="12"/>
      <c r="L67" s="12"/>
      <c r="M67" s="12"/>
      <c r="N67" s="12"/>
      <c r="O67" s="12"/>
      <c r="P67" s="11"/>
      <c r="Q67" s="12"/>
      <c r="R67" s="12"/>
      <c r="S67" s="12"/>
      <c r="T67" s="12"/>
      <c r="U67" s="12"/>
      <c r="V67" s="12"/>
      <c r="W67" s="12"/>
      <c r="X67" s="12"/>
      <c r="Y67" s="12"/>
      <c r="Z67" s="12"/>
      <c r="AA67" s="12"/>
      <c r="AB67" s="12"/>
      <c r="AC67" s="12"/>
    </row>
    <row r="68" spans="5:29" ht="12">
      <c r="E68" s="12"/>
      <c r="F68" s="12"/>
      <c r="G68" s="12"/>
      <c r="H68" s="12"/>
      <c r="I68" s="12"/>
      <c r="J68" s="12"/>
      <c r="K68" s="12"/>
      <c r="L68" s="12"/>
      <c r="M68" s="12"/>
      <c r="N68" s="12"/>
      <c r="O68" s="12"/>
      <c r="P68" s="11"/>
      <c r="Q68" s="12"/>
      <c r="R68" s="12"/>
      <c r="S68" s="12"/>
      <c r="T68" s="12"/>
      <c r="U68" s="12"/>
      <c r="V68" s="12"/>
      <c r="W68" s="12"/>
      <c r="X68" s="12"/>
      <c r="Y68" s="12"/>
      <c r="Z68" s="12"/>
      <c r="AA68" s="12"/>
      <c r="AB68" s="12"/>
      <c r="AC68" s="12"/>
    </row>
    <row r="69" spans="5:29" ht="12">
      <c r="E69" s="12"/>
      <c r="F69" s="12"/>
      <c r="G69" s="12"/>
      <c r="H69" s="12"/>
      <c r="I69" s="12"/>
      <c r="J69" s="12"/>
      <c r="K69" s="12"/>
      <c r="L69" s="12"/>
      <c r="M69" s="12"/>
      <c r="N69" s="12"/>
      <c r="O69" s="12"/>
      <c r="P69" s="11"/>
      <c r="Q69" s="12"/>
      <c r="R69" s="12"/>
      <c r="S69" s="12"/>
      <c r="T69" s="12"/>
      <c r="U69" s="12"/>
      <c r="V69" s="12"/>
      <c r="W69" s="12"/>
      <c r="X69" s="12"/>
      <c r="Y69" s="12"/>
      <c r="Z69" s="12"/>
      <c r="AA69" s="12"/>
      <c r="AB69" s="12"/>
      <c r="AC69" s="12"/>
    </row>
    <row r="70" spans="5:29" ht="12">
      <c r="E70" s="12"/>
      <c r="F70" s="12"/>
      <c r="G70" s="12"/>
      <c r="H70" s="12"/>
      <c r="I70" s="12"/>
      <c r="J70" s="12"/>
      <c r="K70" s="12"/>
      <c r="L70" s="12"/>
      <c r="M70" s="12"/>
      <c r="N70" s="12"/>
      <c r="O70" s="12"/>
      <c r="P70" s="11"/>
      <c r="Q70" s="12"/>
      <c r="R70" s="12"/>
      <c r="S70" s="12"/>
      <c r="T70" s="12"/>
      <c r="U70" s="12"/>
      <c r="V70" s="12"/>
      <c r="W70" s="12"/>
      <c r="X70" s="12"/>
      <c r="Y70" s="12"/>
      <c r="Z70" s="12"/>
      <c r="AA70" s="12"/>
      <c r="AB70" s="12"/>
      <c r="AC70" s="12"/>
    </row>
    <row r="71" spans="5:29" ht="12">
      <c r="E71" s="12"/>
      <c r="F71" s="12"/>
      <c r="G71" s="12"/>
      <c r="H71" s="12"/>
      <c r="I71" s="12"/>
      <c r="J71" s="12"/>
      <c r="K71" s="12"/>
      <c r="L71" s="12"/>
      <c r="M71" s="12"/>
      <c r="N71" s="12"/>
      <c r="O71" s="12"/>
      <c r="P71" s="11"/>
      <c r="Q71" s="12"/>
      <c r="R71" s="12"/>
      <c r="S71" s="12"/>
      <c r="T71" s="12"/>
      <c r="U71" s="12"/>
      <c r="V71" s="12"/>
      <c r="W71" s="12"/>
      <c r="X71" s="12"/>
      <c r="Y71" s="12"/>
      <c r="Z71" s="12"/>
      <c r="AA71" s="12"/>
      <c r="AB71" s="12"/>
      <c r="AC71" s="12"/>
    </row>
    <row r="72" spans="16:29" ht="12">
      <c r="P72" s="11"/>
      <c r="Q72" s="12"/>
      <c r="R72" s="12"/>
      <c r="S72" s="12"/>
      <c r="T72" s="12"/>
      <c r="U72" s="12"/>
      <c r="V72" s="12"/>
      <c r="W72" s="12"/>
      <c r="X72" s="12"/>
      <c r="Y72" s="12"/>
      <c r="Z72" s="12"/>
      <c r="AA72" s="12"/>
      <c r="AB72" s="12"/>
      <c r="AC72" s="12"/>
    </row>
    <row r="73" spans="28:29" ht="12">
      <c r="AB73" s="12"/>
      <c r="AC73" s="12"/>
    </row>
    <row r="74" ht="12">
      <c r="AC74" s="12"/>
    </row>
  </sheetData>
  <sheetProtection/>
  <mergeCells count="76">
    <mergeCell ref="B47:O47"/>
    <mergeCell ref="C32:D32"/>
    <mergeCell ref="AB40:AD40"/>
    <mergeCell ref="AA4:AA8"/>
    <mergeCell ref="B40:C45"/>
    <mergeCell ref="B4:D8"/>
    <mergeCell ref="O4:O8"/>
    <mergeCell ref="B9:D9"/>
    <mergeCell ref="C10:D10"/>
    <mergeCell ref="C15:D15"/>
    <mergeCell ref="AB9:AE9"/>
    <mergeCell ref="AC10:AE10"/>
    <mergeCell ref="AD11:AE11"/>
    <mergeCell ref="AD12:AE12"/>
    <mergeCell ref="C29:D29"/>
    <mergeCell ref="B46:O46"/>
    <mergeCell ref="C21:D21"/>
    <mergeCell ref="C25:D25"/>
    <mergeCell ref="AD13:AE13"/>
    <mergeCell ref="AD14:AE14"/>
    <mergeCell ref="AC15:AE15"/>
    <mergeCell ref="B34:C39"/>
    <mergeCell ref="AD16:AE16"/>
    <mergeCell ref="AD17:AE17"/>
    <mergeCell ref="AD18:AE18"/>
    <mergeCell ref="AD19:AE19"/>
    <mergeCell ref="AD20:AE20"/>
    <mergeCell ref="AC21:AE21"/>
    <mergeCell ref="AD26:AE26"/>
    <mergeCell ref="AD27:AE27"/>
    <mergeCell ref="AD28:AE28"/>
    <mergeCell ref="AC29:AE29"/>
    <mergeCell ref="AD22:AE22"/>
    <mergeCell ref="AD23:AE23"/>
    <mergeCell ref="AD24:AE24"/>
    <mergeCell ref="AC25:AE25"/>
    <mergeCell ref="AD33:AE33"/>
    <mergeCell ref="AB34:AD34"/>
    <mergeCell ref="AD30:AE30"/>
    <mergeCell ref="AD31:AE31"/>
    <mergeCell ref="AE34:AE39"/>
    <mergeCell ref="AB35:AD35"/>
    <mergeCell ref="AB36:AD36"/>
    <mergeCell ref="AB37:AD37"/>
    <mergeCell ref="AB38:AD38"/>
    <mergeCell ref="AB39:AD39"/>
    <mergeCell ref="K4:K8"/>
    <mergeCell ref="L4:L8"/>
    <mergeCell ref="M4:M8"/>
    <mergeCell ref="AE40:AE45"/>
    <mergeCell ref="AB41:AD41"/>
    <mergeCell ref="AB42:AD42"/>
    <mergeCell ref="AB43:AD43"/>
    <mergeCell ref="AB44:AD44"/>
    <mergeCell ref="AB45:AD45"/>
    <mergeCell ref="AC32:AE32"/>
    <mergeCell ref="S4:S8"/>
    <mergeCell ref="T4:T8"/>
    <mergeCell ref="U4:U8"/>
    <mergeCell ref="AB4:AE8"/>
    <mergeCell ref="E4:E8"/>
    <mergeCell ref="F4:F8"/>
    <mergeCell ref="G4:G8"/>
    <mergeCell ref="H4:H8"/>
    <mergeCell ref="I4:I8"/>
    <mergeCell ref="J4:J8"/>
    <mergeCell ref="N4:N8"/>
    <mergeCell ref="R4:R8"/>
    <mergeCell ref="E2:O2"/>
    <mergeCell ref="Q2:AA2"/>
    <mergeCell ref="Z4:Z8"/>
    <mergeCell ref="V4:V8"/>
    <mergeCell ref="W4:W8"/>
    <mergeCell ref="X4:X8"/>
    <mergeCell ref="Y4:Y8"/>
    <mergeCell ref="Q4:Q8"/>
  </mergeCells>
  <printOptions horizontalCentered="1"/>
  <pageMargins left="0.36" right="0.3937007874015748" top="0.5905511811023623" bottom="0.3937007874015748" header="0.31496062992125984" footer="0.31496062992125984"/>
  <pageSetup horizontalDpi="300" verticalDpi="3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2022-07-28T02:31:30Z</dcterms:created>
  <dcterms:modified xsi:type="dcterms:W3CDTF">2022-07-28T02:31:30Z</dcterms:modified>
  <cp:category/>
  <cp:version/>
  <cp:contentType/>
  <cp:contentStatus/>
</cp:coreProperties>
</file>