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fullCalcOnLoad="1"/>
</workbook>
</file>

<file path=xl/sharedStrings.xml><?xml version="1.0" encoding="utf-8"?>
<sst xmlns="http://schemas.openxmlformats.org/spreadsheetml/2006/main" count="278" uniqueCount="93">
  <si>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</si>
  <si>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</si>
  <si>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</si>
  <si>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</si>
  <si>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</si>
  <si>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</si>
  <si>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</si>
  <si>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</si>
  <si>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</si>
  <si>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</si>
  <si>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</si>
  <si>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</si>
  <si>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</si>
  <si>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</si>
  <si>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</si>
  <si>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</si>
  <si>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</si>
  <si>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</si>
  <si>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</si>
  <si>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</si>
  <si>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</si>
  <si>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</si>
  <si>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</si>
  <si>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</si>
  <si>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</si>
  <si>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</si>
  <si>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</si>
  <si>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</si>
  <si>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</si>
  <si>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</si>
  <si>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</si>
  <si>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</si>
  <si>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</si>
  <si>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r>
      <t xml:space="preserve">年齢
</t>
    </r>
    <r>
      <rPr>
        <sz val="9"/>
        <color indexed="9"/>
        <rFont val="ＭＳ 明朝"/>
        <family val="1"/>
      </rPr>
      <t>・</t>
    </r>
    <r>
      <rPr>
        <sz val="9"/>
        <rFont val="ＭＳ 明朝"/>
        <family val="1"/>
      </rPr>
      <t>　　　　　　手口</t>
    </r>
  </si>
  <si>
    <t>　　　　　　　　年齢
手口</t>
  </si>
  <si>
    <t>年齢別　検挙人員　（女表）</t>
  </si>
  <si>
    <t>２０     歳     未     満</t>
  </si>
  <si>
    <t>２０     歳     以     上</t>
  </si>
  <si>
    <t>総  数</t>
  </si>
  <si>
    <t>計</t>
  </si>
  <si>
    <t>１４歳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</si>
  <si>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</si>
  <si>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</si>
  <si>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</si>
  <si>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</si>
  <si>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</si>
  <si>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</si>
  <si>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</si>
  <si>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</si>
  <si>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</si>
  <si>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</si>
  <si>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６０～</t>
  </si>
  <si>
    <t>６５～</t>
  </si>
  <si>
    <t>７０歳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</si>
  <si>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</si>
  <si>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</si>
  <si>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</si>
  <si>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</si>
  <si>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</si>
  <si>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</si>
  <si>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</si>
  <si>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  上</t>
  </si>
  <si>
    <t>年齢別　検挙人員　（総数表）</t>
  </si>
  <si>
    <t>検挙２６７</t>
  </si>
  <si>
    <t>検挙２６８</t>
  </si>
  <si>
    <t>検挙２６９</t>
  </si>
  <si>
    <t>検挙２７０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</si>
  <si>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</si>
  <si>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</si>
  <si>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</si>
  <si>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</si>
  <si>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</si>
  <si>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</si>
  <si>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</si>
  <si>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</si>
  <si>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</si>
  <si>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</si>
  <si>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</si>
  <si>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</si>
  <si>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</si>
  <si>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</si>
  <si>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</si>
  <si>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</si>
  <si>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44　窃盗　手口別　犯行時の</t>
  </si>
  <si>
    <t>44　窃盗　手口別　犯行時の</t>
  </si>
  <si>
    <t>総数</t>
  </si>
  <si>
    <t>侵入盗</t>
  </si>
  <si>
    <t>乗物盗</t>
  </si>
  <si>
    <t>非侵入盗</t>
  </si>
  <si>
    <t>確認用</t>
  </si>
  <si>
    <t>20未満</t>
  </si>
  <si>
    <t>20以上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</si>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</sst>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176" fontId="9" fillId="0" borderId="11" xfId="48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0" xfId="48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19" xfId="48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9" fillId="0" borderId="20" xfId="48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6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11" customWidth="1"/>
    <col min="2" max="3" width="2.625" style="63" customWidth="1"/>
    <col min="4" max="4" width="15.375" style="63" customWidth="1"/>
    <col min="5" max="12" width="9.625" style="11" customWidth="1"/>
    <col min="13" max="13" width="4.625" style="66" customWidth="1"/>
    <col min="14" max="22" width="9.375" style="11" customWidth="1"/>
    <col min="23" max="24" width="2.625" style="60" customWidth="1"/>
    <col min="25" max="25" width="15.375" style="60" customWidth="1"/>
    <col min="26" max="29" width="9.50390625" style="11" customWidth="1"/>
    <col min="30" max="16384" width="9.125" style="11" customWidth="1"/>
  </cols>
  <sheetData>
    <row r="1" spans="2:26" s="1" customFormat="1" ht="12">
      <c r="B1" s="2" t="s">
        <v>63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4" t="s">
        <v>64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2:26" s="7" customFormat="1" ht="14.25">
      <c r="B2" s="8"/>
      <c r="C2" s="8"/>
      <c r="D2" s="8"/>
      <c r="E2" s="103" t="s">
        <v>83</v>
      </c>
      <c r="F2" s="103"/>
      <c r="G2" s="103"/>
      <c r="H2" s="103"/>
      <c r="I2" s="103"/>
      <c r="J2" s="103"/>
      <c r="K2" s="103"/>
      <c r="L2" s="8"/>
      <c r="M2" s="9"/>
      <c r="N2" s="8"/>
      <c r="O2" s="103" t="s">
        <v>62</v>
      </c>
      <c r="P2" s="104"/>
      <c r="Q2" s="104"/>
      <c r="R2" s="104"/>
      <c r="S2" s="104"/>
      <c r="T2" s="104"/>
      <c r="U2" s="104"/>
      <c r="V2" s="104"/>
      <c r="W2" s="10"/>
      <c r="X2" s="10"/>
      <c r="Y2" s="10"/>
      <c r="Z2" s="8"/>
    </row>
    <row r="3" spans="2:26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2:26" ht="12">
      <c r="B4" s="82" t="s">
        <v>34</v>
      </c>
      <c r="C4" s="83"/>
      <c r="D4" s="84"/>
      <c r="E4" s="17"/>
      <c r="F4" s="105" t="s">
        <v>36</v>
      </c>
      <c r="G4" s="106"/>
      <c r="H4" s="106"/>
      <c r="I4" s="106"/>
      <c r="J4" s="106"/>
      <c r="K4" s="106"/>
      <c r="L4" s="106"/>
      <c r="M4" s="18"/>
      <c r="N4" s="106" t="s">
        <v>37</v>
      </c>
      <c r="O4" s="106"/>
      <c r="P4" s="106"/>
      <c r="Q4" s="106"/>
      <c r="R4" s="106"/>
      <c r="S4" s="106"/>
      <c r="T4" s="106"/>
      <c r="U4" s="106"/>
      <c r="V4" s="107"/>
      <c r="W4" s="95" t="s">
        <v>33</v>
      </c>
      <c r="X4" s="96"/>
      <c r="Y4" s="96"/>
      <c r="Z4" s="13"/>
    </row>
    <row r="5" spans="2:28" ht="12">
      <c r="B5" s="85"/>
      <c r="C5" s="85"/>
      <c r="D5" s="86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1" t="s">
        <v>45</v>
      </c>
      <c r="M5" s="20"/>
      <c r="N5" s="89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7"/>
      <c r="X5" s="98"/>
      <c r="Y5" s="98"/>
      <c r="Z5" s="21" t="s">
        <v>89</v>
      </c>
      <c r="AA5" s="22"/>
      <c r="AB5" s="22"/>
    </row>
    <row r="6" spans="2:28" ht="12">
      <c r="B6" s="87"/>
      <c r="C6" s="87"/>
      <c r="D6" s="88"/>
      <c r="E6" s="23"/>
      <c r="F6" s="94"/>
      <c r="G6" s="94"/>
      <c r="H6" s="94"/>
      <c r="I6" s="94"/>
      <c r="J6" s="94"/>
      <c r="K6" s="94"/>
      <c r="L6" s="102"/>
      <c r="M6" s="18"/>
      <c r="N6" s="90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99"/>
      <c r="X6" s="100"/>
      <c r="Y6" s="100"/>
      <c r="Z6" s="21" t="s">
        <v>85</v>
      </c>
      <c r="AA6" s="24" t="s">
        <v>90</v>
      </c>
      <c r="AB6" s="24" t="s">
        <v>91</v>
      </c>
    </row>
    <row r="7" spans="2:28" s="25" customFormat="1" ht="15" customHeight="1">
      <c r="B7" s="80" t="s">
        <v>0</v>
      </c>
      <c r="C7" s="80"/>
      <c r="D7" s="81"/>
      <c r="E7" s="26">
        <f>SUM(G7:L7,O7:V7)</f>
        <v>175823</v>
      </c>
      <c r="F7" s="26">
        <f>SUM(G7:L7)</f>
        <v>55047</v>
      </c>
      <c r="G7" s="26">
        <v>13079</v>
      </c>
      <c r="H7" s="26">
        <v>13938</v>
      </c>
      <c r="I7" s="26">
        <v>12432</v>
      </c>
      <c r="J7" s="26">
        <v>7364</v>
      </c>
      <c r="K7" s="26">
        <v>4563</v>
      </c>
      <c r="L7" s="27">
        <v>3671</v>
      </c>
      <c r="M7" s="28"/>
      <c r="N7" s="29">
        <f aca="true" t="shared" si="0" ref="N7:N56">SUM(O7:V7)</f>
        <v>120776</v>
      </c>
      <c r="O7" s="26">
        <v>13274</v>
      </c>
      <c r="P7" s="26">
        <v>9573</v>
      </c>
      <c r="Q7" s="26">
        <v>18393</v>
      </c>
      <c r="R7" s="26">
        <v>16203</v>
      </c>
      <c r="S7" s="26">
        <v>19128</v>
      </c>
      <c r="T7" s="26">
        <v>11150</v>
      </c>
      <c r="U7" s="30">
        <v>10857</v>
      </c>
      <c r="V7" s="30">
        <v>22198</v>
      </c>
      <c r="W7" s="91" t="s">
        <v>0</v>
      </c>
      <c r="X7" s="92"/>
      <c r="Y7" s="92"/>
      <c r="Z7" s="31">
        <f>SUM(F7,N7)-E7</f>
        <v>0</v>
      </c>
      <c r="AA7" s="32">
        <f>SUM(G7:L7)-F7</f>
        <v>0</v>
      </c>
      <c r="AB7" s="32">
        <f>SUM(O7:V7)-N7</f>
        <v>0</v>
      </c>
    </row>
    <row r="8" spans="2:28" s="25" customFormat="1" ht="15" customHeight="1">
      <c r="B8" s="33"/>
      <c r="C8" s="80" t="s">
        <v>1</v>
      </c>
      <c r="D8" s="81"/>
      <c r="E8" s="34">
        <f aca="true" t="shared" si="1" ref="E8:E56">SUM(G8:L8,O8:V8)</f>
        <v>10852</v>
      </c>
      <c r="F8" s="34">
        <f aca="true" t="shared" si="2" ref="F8:F56">SUM(G8:L8)</f>
        <v>2302</v>
      </c>
      <c r="G8" s="34">
        <v>408</v>
      </c>
      <c r="H8" s="34">
        <v>439</v>
      </c>
      <c r="I8" s="34">
        <v>397</v>
      </c>
      <c r="J8" s="34">
        <v>367</v>
      </c>
      <c r="K8" s="34">
        <v>331</v>
      </c>
      <c r="L8" s="35">
        <v>360</v>
      </c>
      <c r="M8" s="28"/>
      <c r="N8" s="29">
        <f t="shared" si="0"/>
        <v>8550</v>
      </c>
      <c r="O8" s="34">
        <v>1543</v>
      </c>
      <c r="P8" s="34">
        <v>1208</v>
      </c>
      <c r="Q8" s="34">
        <v>2168</v>
      </c>
      <c r="R8" s="34">
        <v>1524</v>
      </c>
      <c r="S8" s="34">
        <v>1231</v>
      </c>
      <c r="T8" s="34">
        <v>446</v>
      </c>
      <c r="U8" s="36">
        <v>233</v>
      </c>
      <c r="V8" s="36">
        <v>197</v>
      </c>
      <c r="W8" s="37"/>
      <c r="X8" s="81" t="s">
        <v>1</v>
      </c>
      <c r="Y8" s="81"/>
      <c r="Z8" s="31">
        <f aca="true" t="shared" si="3" ref="Z8:Z56">SUM(F8,N8)-E8</f>
        <v>0</v>
      </c>
      <c r="AA8" s="32">
        <f aca="true" t="shared" si="4" ref="AA8:AA56">SUM(G8:L8)-F8</f>
        <v>0</v>
      </c>
      <c r="AB8" s="32">
        <f aca="true" t="shared" si="5" ref="AB8:AB56">SUM(O8:V8)-N8</f>
        <v>0</v>
      </c>
    </row>
    <row r="9" spans="1:28" s="47" customFormat="1" ht="12.75" customHeight="1">
      <c r="A9" s="38"/>
      <c r="B9" s="39"/>
      <c r="C9" s="39"/>
      <c r="D9" s="40" t="s">
        <v>67</v>
      </c>
      <c r="E9" s="34">
        <f t="shared" si="1"/>
        <v>2973</v>
      </c>
      <c r="F9" s="34">
        <f t="shared" si="2"/>
        <v>431</v>
      </c>
      <c r="G9" s="41">
        <v>70</v>
      </c>
      <c r="H9" s="41">
        <v>75</v>
      </c>
      <c r="I9" s="41">
        <v>56</v>
      </c>
      <c r="J9" s="41">
        <v>71</v>
      </c>
      <c r="K9" s="41">
        <v>71</v>
      </c>
      <c r="L9" s="42">
        <v>88</v>
      </c>
      <c r="M9" s="28"/>
      <c r="N9" s="29">
        <f t="shared" si="0"/>
        <v>2542</v>
      </c>
      <c r="O9" s="41">
        <v>498</v>
      </c>
      <c r="P9" s="41">
        <v>402</v>
      </c>
      <c r="Q9" s="41">
        <v>644</v>
      </c>
      <c r="R9" s="41">
        <v>435</v>
      </c>
      <c r="S9" s="41">
        <v>343</v>
      </c>
      <c r="T9" s="41">
        <v>127</v>
      </c>
      <c r="U9" s="43">
        <v>52</v>
      </c>
      <c r="V9" s="43">
        <v>41</v>
      </c>
      <c r="W9" s="44"/>
      <c r="X9" s="45"/>
      <c r="Y9" s="46" t="s">
        <v>67</v>
      </c>
      <c r="Z9" s="31">
        <f t="shared" si="3"/>
        <v>0</v>
      </c>
      <c r="AA9" s="32">
        <f t="shared" si="4"/>
        <v>0</v>
      </c>
      <c r="AB9" s="32">
        <f t="shared" si="5"/>
        <v>0</v>
      </c>
    </row>
    <row r="10" spans="2:28" s="47" customFormat="1" ht="12.75" customHeight="1">
      <c r="B10" s="39"/>
      <c r="C10" s="39"/>
      <c r="D10" s="40" t="s">
        <v>68</v>
      </c>
      <c r="E10" s="34">
        <f t="shared" si="1"/>
        <v>642</v>
      </c>
      <c r="F10" s="34">
        <f t="shared" si="2"/>
        <v>119</v>
      </c>
      <c r="G10" s="41">
        <v>22</v>
      </c>
      <c r="H10" s="41">
        <v>22</v>
      </c>
      <c r="I10" s="41">
        <v>9</v>
      </c>
      <c r="J10" s="41">
        <v>27</v>
      </c>
      <c r="K10" s="41">
        <v>16</v>
      </c>
      <c r="L10" s="42">
        <v>23</v>
      </c>
      <c r="M10" s="28"/>
      <c r="N10" s="29">
        <f t="shared" si="0"/>
        <v>523</v>
      </c>
      <c r="O10" s="41">
        <v>119</v>
      </c>
      <c r="P10" s="41">
        <v>73</v>
      </c>
      <c r="Q10" s="41">
        <v>136</v>
      </c>
      <c r="R10" s="41">
        <v>94</v>
      </c>
      <c r="S10" s="41">
        <v>50</v>
      </c>
      <c r="T10" s="41">
        <v>17</v>
      </c>
      <c r="U10" s="43">
        <v>14</v>
      </c>
      <c r="V10" s="43">
        <v>20</v>
      </c>
      <c r="W10" s="44"/>
      <c r="X10" s="45"/>
      <c r="Y10" s="46" t="s">
        <v>68</v>
      </c>
      <c r="Z10" s="31">
        <f t="shared" si="3"/>
        <v>0</v>
      </c>
      <c r="AA10" s="32">
        <f t="shared" si="4"/>
        <v>0</v>
      </c>
      <c r="AB10" s="32">
        <f t="shared" si="5"/>
        <v>0</v>
      </c>
    </row>
    <row r="11" spans="2:28" s="47" customFormat="1" ht="12.75" customHeight="1">
      <c r="B11" s="39"/>
      <c r="C11" s="39"/>
      <c r="D11" s="40" t="s">
        <v>2</v>
      </c>
      <c r="E11" s="34">
        <f t="shared" si="1"/>
        <v>555</v>
      </c>
      <c r="F11" s="34">
        <f t="shared" si="2"/>
        <v>130</v>
      </c>
      <c r="G11" s="41">
        <v>30</v>
      </c>
      <c r="H11" s="41">
        <v>25</v>
      </c>
      <c r="I11" s="41">
        <v>28</v>
      </c>
      <c r="J11" s="41">
        <v>14</v>
      </c>
      <c r="K11" s="41">
        <v>11</v>
      </c>
      <c r="L11" s="42">
        <v>22</v>
      </c>
      <c r="M11" s="28"/>
      <c r="N11" s="29">
        <f t="shared" si="0"/>
        <v>425</v>
      </c>
      <c r="O11" s="41">
        <v>82</v>
      </c>
      <c r="P11" s="41">
        <v>49</v>
      </c>
      <c r="Q11" s="41">
        <v>90</v>
      </c>
      <c r="R11" s="41">
        <v>66</v>
      </c>
      <c r="S11" s="41">
        <v>77</v>
      </c>
      <c r="T11" s="41">
        <v>24</v>
      </c>
      <c r="U11" s="43">
        <v>17</v>
      </c>
      <c r="V11" s="43">
        <v>20</v>
      </c>
      <c r="W11" s="44"/>
      <c r="X11" s="45"/>
      <c r="Y11" s="46" t="s">
        <v>2</v>
      </c>
      <c r="Z11" s="31">
        <f t="shared" si="3"/>
        <v>0</v>
      </c>
      <c r="AA11" s="32">
        <f t="shared" si="4"/>
        <v>0</v>
      </c>
      <c r="AB11" s="32">
        <f t="shared" si="5"/>
        <v>0</v>
      </c>
    </row>
    <row r="12" spans="2:28" s="47" customFormat="1" ht="12.75" customHeight="1">
      <c r="B12" s="39"/>
      <c r="C12" s="39"/>
      <c r="D12" s="40" t="s">
        <v>69</v>
      </c>
      <c r="E12" s="34">
        <f t="shared" si="1"/>
        <v>12</v>
      </c>
      <c r="F12" s="34">
        <f t="shared" si="2"/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2">
        <v>0</v>
      </c>
      <c r="M12" s="28"/>
      <c r="N12" s="29">
        <f t="shared" si="0"/>
        <v>12</v>
      </c>
      <c r="O12" s="41">
        <v>1</v>
      </c>
      <c r="P12" s="41">
        <v>3</v>
      </c>
      <c r="Q12" s="41">
        <v>4</v>
      </c>
      <c r="R12" s="41">
        <v>2</v>
      </c>
      <c r="S12" s="41">
        <v>2</v>
      </c>
      <c r="T12" s="41">
        <v>0</v>
      </c>
      <c r="U12" s="48">
        <v>0</v>
      </c>
      <c r="V12" s="48">
        <v>0</v>
      </c>
      <c r="W12" s="44"/>
      <c r="X12" s="45"/>
      <c r="Y12" s="46" t="s">
        <v>69</v>
      </c>
      <c r="Z12" s="31">
        <f t="shared" si="3"/>
        <v>0</v>
      </c>
      <c r="AA12" s="32">
        <f t="shared" si="4"/>
        <v>0</v>
      </c>
      <c r="AB12" s="32">
        <f t="shared" si="5"/>
        <v>0</v>
      </c>
    </row>
    <row r="13" spans="2:28" s="47" customFormat="1" ht="12.75" customHeight="1">
      <c r="B13" s="39"/>
      <c r="C13" s="39"/>
      <c r="D13" s="40" t="s">
        <v>3</v>
      </c>
      <c r="E13" s="34">
        <f t="shared" si="1"/>
        <v>347</v>
      </c>
      <c r="F13" s="34">
        <f t="shared" si="2"/>
        <v>52</v>
      </c>
      <c r="G13" s="41">
        <v>1</v>
      </c>
      <c r="H13" s="41">
        <v>3</v>
      </c>
      <c r="I13" s="41">
        <v>4</v>
      </c>
      <c r="J13" s="41">
        <v>13</v>
      </c>
      <c r="K13" s="41">
        <v>11</v>
      </c>
      <c r="L13" s="42">
        <v>20</v>
      </c>
      <c r="M13" s="28"/>
      <c r="N13" s="29">
        <f t="shared" si="0"/>
        <v>295</v>
      </c>
      <c r="O13" s="41">
        <v>63</v>
      </c>
      <c r="P13" s="41">
        <v>63</v>
      </c>
      <c r="Q13" s="41">
        <v>86</v>
      </c>
      <c r="R13" s="41">
        <v>49</v>
      </c>
      <c r="S13" s="41">
        <v>21</v>
      </c>
      <c r="T13" s="41">
        <v>7</v>
      </c>
      <c r="U13" s="48">
        <v>3</v>
      </c>
      <c r="V13" s="48">
        <v>3</v>
      </c>
      <c r="W13" s="44"/>
      <c r="X13" s="45"/>
      <c r="Y13" s="46" t="s">
        <v>3</v>
      </c>
      <c r="Z13" s="31">
        <f t="shared" si="3"/>
        <v>0</v>
      </c>
      <c r="AA13" s="32">
        <f t="shared" si="4"/>
        <v>0</v>
      </c>
      <c r="AB13" s="32">
        <f t="shared" si="5"/>
        <v>0</v>
      </c>
    </row>
    <row r="14" spans="2:28" s="47" customFormat="1" ht="12.75" customHeight="1">
      <c r="B14" s="39"/>
      <c r="C14" s="39"/>
      <c r="D14" s="40" t="s">
        <v>70</v>
      </c>
      <c r="E14" s="34">
        <f t="shared" si="1"/>
        <v>96</v>
      </c>
      <c r="F14" s="34">
        <f t="shared" si="2"/>
        <v>12</v>
      </c>
      <c r="G14" s="41">
        <v>0</v>
      </c>
      <c r="H14" s="41">
        <v>0</v>
      </c>
      <c r="I14" s="41">
        <v>0</v>
      </c>
      <c r="J14" s="41">
        <v>5</v>
      </c>
      <c r="K14" s="41">
        <v>4</v>
      </c>
      <c r="L14" s="42">
        <v>3</v>
      </c>
      <c r="M14" s="28"/>
      <c r="N14" s="29">
        <f t="shared" si="0"/>
        <v>84</v>
      </c>
      <c r="O14" s="41">
        <v>14</v>
      </c>
      <c r="P14" s="41">
        <v>11</v>
      </c>
      <c r="Q14" s="41">
        <v>22</v>
      </c>
      <c r="R14" s="41">
        <v>19</v>
      </c>
      <c r="S14" s="41">
        <v>9</v>
      </c>
      <c r="T14" s="41">
        <v>6</v>
      </c>
      <c r="U14" s="48">
        <v>3</v>
      </c>
      <c r="V14" s="48">
        <v>0</v>
      </c>
      <c r="W14" s="44"/>
      <c r="X14" s="45"/>
      <c r="Y14" s="46" t="s">
        <v>70</v>
      </c>
      <c r="Z14" s="31">
        <f t="shared" si="3"/>
        <v>0</v>
      </c>
      <c r="AA14" s="32">
        <f t="shared" si="4"/>
        <v>0</v>
      </c>
      <c r="AB14" s="32">
        <f t="shared" si="5"/>
        <v>0</v>
      </c>
    </row>
    <row r="15" spans="2:28" s="47" customFormat="1" ht="12.75" customHeight="1">
      <c r="B15" s="39"/>
      <c r="C15" s="39"/>
      <c r="D15" s="49" t="s">
        <v>4</v>
      </c>
      <c r="E15" s="34">
        <f t="shared" si="1"/>
        <v>68</v>
      </c>
      <c r="F15" s="34">
        <f t="shared" si="2"/>
        <v>23</v>
      </c>
      <c r="G15" s="41">
        <v>4</v>
      </c>
      <c r="H15" s="41">
        <v>4</v>
      </c>
      <c r="I15" s="41">
        <v>6</v>
      </c>
      <c r="J15" s="41">
        <v>6</v>
      </c>
      <c r="K15" s="41">
        <v>2</v>
      </c>
      <c r="L15" s="42">
        <v>1</v>
      </c>
      <c r="M15" s="28"/>
      <c r="N15" s="29">
        <f t="shared" si="0"/>
        <v>45</v>
      </c>
      <c r="O15" s="41">
        <v>8</v>
      </c>
      <c r="P15" s="41">
        <v>6</v>
      </c>
      <c r="Q15" s="41">
        <v>9</v>
      </c>
      <c r="R15" s="41">
        <v>7</v>
      </c>
      <c r="S15" s="41">
        <v>7</v>
      </c>
      <c r="T15" s="41">
        <v>3</v>
      </c>
      <c r="U15" s="48">
        <v>2</v>
      </c>
      <c r="V15" s="48">
        <v>3</v>
      </c>
      <c r="W15" s="44"/>
      <c r="X15" s="45"/>
      <c r="Y15" s="50" t="s">
        <v>4</v>
      </c>
      <c r="Z15" s="31">
        <f t="shared" si="3"/>
        <v>0</v>
      </c>
      <c r="AA15" s="32">
        <f t="shared" si="4"/>
        <v>0</v>
      </c>
      <c r="AB15" s="32">
        <f t="shared" si="5"/>
        <v>0</v>
      </c>
    </row>
    <row r="16" spans="2:28" s="47" customFormat="1" ht="12.75" customHeight="1">
      <c r="B16" s="39"/>
      <c r="C16" s="39"/>
      <c r="D16" s="40" t="s">
        <v>5</v>
      </c>
      <c r="E16" s="34">
        <f t="shared" si="1"/>
        <v>556</v>
      </c>
      <c r="F16" s="34">
        <f t="shared" si="2"/>
        <v>365</v>
      </c>
      <c r="G16" s="41">
        <v>96</v>
      </c>
      <c r="H16" s="41">
        <v>104</v>
      </c>
      <c r="I16" s="41">
        <v>69</v>
      </c>
      <c r="J16" s="41">
        <v>35</v>
      </c>
      <c r="K16" s="41">
        <v>39</v>
      </c>
      <c r="L16" s="42">
        <v>22</v>
      </c>
      <c r="M16" s="28"/>
      <c r="N16" s="29">
        <f t="shared" si="0"/>
        <v>191</v>
      </c>
      <c r="O16" s="41">
        <v>68</v>
      </c>
      <c r="P16" s="41">
        <v>26</v>
      </c>
      <c r="Q16" s="41">
        <v>52</v>
      </c>
      <c r="R16" s="41">
        <v>25</v>
      </c>
      <c r="S16" s="41">
        <v>11</v>
      </c>
      <c r="T16" s="41">
        <v>3</v>
      </c>
      <c r="U16" s="48">
        <v>4</v>
      </c>
      <c r="V16" s="48">
        <v>2</v>
      </c>
      <c r="W16" s="44"/>
      <c r="X16" s="45"/>
      <c r="Y16" s="46" t="s">
        <v>5</v>
      </c>
      <c r="Z16" s="31">
        <f t="shared" si="3"/>
        <v>0</v>
      </c>
      <c r="AA16" s="32">
        <f t="shared" si="4"/>
        <v>0</v>
      </c>
      <c r="AB16" s="32">
        <f t="shared" si="5"/>
        <v>0</v>
      </c>
    </row>
    <row r="17" spans="2:28" s="47" customFormat="1" ht="12.75" customHeight="1">
      <c r="B17" s="39"/>
      <c r="C17" s="39"/>
      <c r="D17" s="40" t="s">
        <v>6</v>
      </c>
      <c r="E17" s="34">
        <f t="shared" si="1"/>
        <v>127</v>
      </c>
      <c r="F17" s="34">
        <f t="shared" si="2"/>
        <v>13</v>
      </c>
      <c r="G17" s="41">
        <v>3</v>
      </c>
      <c r="H17" s="41">
        <v>0</v>
      </c>
      <c r="I17" s="41">
        <v>1</v>
      </c>
      <c r="J17" s="41">
        <v>2</v>
      </c>
      <c r="K17" s="41">
        <v>6</v>
      </c>
      <c r="L17" s="42">
        <v>1</v>
      </c>
      <c r="M17" s="28"/>
      <c r="N17" s="29">
        <f t="shared" si="0"/>
        <v>114</v>
      </c>
      <c r="O17" s="41">
        <v>9</v>
      </c>
      <c r="P17" s="41">
        <v>9</v>
      </c>
      <c r="Q17" s="41">
        <v>26</v>
      </c>
      <c r="R17" s="41">
        <v>31</v>
      </c>
      <c r="S17" s="41">
        <v>20</v>
      </c>
      <c r="T17" s="41">
        <v>12</v>
      </c>
      <c r="U17" s="48">
        <v>5</v>
      </c>
      <c r="V17" s="48">
        <v>2</v>
      </c>
      <c r="W17" s="44"/>
      <c r="X17" s="45"/>
      <c r="Y17" s="46" t="s">
        <v>6</v>
      </c>
      <c r="Z17" s="31">
        <f t="shared" si="3"/>
        <v>0</v>
      </c>
      <c r="AA17" s="32">
        <f t="shared" si="4"/>
        <v>0</v>
      </c>
      <c r="AB17" s="32">
        <f t="shared" si="5"/>
        <v>0</v>
      </c>
    </row>
    <row r="18" spans="2:28" s="47" customFormat="1" ht="12.75" customHeight="1">
      <c r="B18" s="39"/>
      <c r="C18" s="39"/>
      <c r="D18" s="40" t="s">
        <v>7</v>
      </c>
      <c r="E18" s="34">
        <f t="shared" si="1"/>
        <v>38</v>
      </c>
      <c r="F18" s="34">
        <f t="shared" si="2"/>
        <v>11</v>
      </c>
      <c r="G18" s="41">
        <v>1</v>
      </c>
      <c r="H18" s="41">
        <v>0</v>
      </c>
      <c r="I18" s="41">
        <v>1</v>
      </c>
      <c r="J18" s="41">
        <v>2</v>
      </c>
      <c r="K18" s="41">
        <v>5</v>
      </c>
      <c r="L18" s="42">
        <v>2</v>
      </c>
      <c r="M18" s="28"/>
      <c r="N18" s="29">
        <f t="shared" si="0"/>
        <v>27</v>
      </c>
      <c r="O18" s="41">
        <v>5</v>
      </c>
      <c r="P18" s="41">
        <v>10</v>
      </c>
      <c r="Q18" s="41">
        <v>8</v>
      </c>
      <c r="R18" s="41">
        <v>1</v>
      </c>
      <c r="S18" s="41">
        <v>3</v>
      </c>
      <c r="T18" s="41">
        <v>0</v>
      </c>
      <c r="U18" s="48">
        <v>0</v>
      </c>
      <c r="V18" s="48">
        <v>0</v>
      </c>
      <c r="W18" s="44"/>
      <c r="X18" s="45"/>
      <c r="Y18" s="46" t="s">
        <v>7</v>
      </c>
      <c r="Z18" s="31">
        <f t="shared" si="3"/>
        <v>0</v>
      </c>
      <c r="AA18" s="32">
        <f t="shared" si="4"/>
        <v>0</v>
      </c>
      <c r="AB18" s="32">
        <f t="shared" si="5"/>
        <v>0</v>
      </c>
    </row>
    <row r="19" spans="2:28" s="47" customFormat="1" ht="12.75" customHeight="1">
      <c r="B19" s="39"/>
      <c r="C19" s="39"/>
      <c r="D19" s="40" t="s">
        <v>8</v>
      </c>
      <c r="E19" s="34">
        <f t="shared" si="1"/>
        <v>1045</v>
      </c>
      <c r="F19" s="34">
        <f t="shared" si="2"/>
        <v>162</v>
      </c>
      <c r="G19" s="41">
        <v>14</v>
      </c>
      <c r="H19" s="41">
        <v>28</v>
      </c>
      <c r="I19" s="41">
        <v>33</v>
      </c>
      <c r="J19" s="41">
        <v>32</v>
      </c>
      <c r="K19" s="41">
        <v>30</v>
      </c>
      <c r="L19" s="42">
        <v>25</v>
      </c>
      <c r="M19" s="28"/>
      <c r="N19" s="29">
        <f t="shared" si="0"/>
        <v>883</v>
      </c>
      <c r="O19" s="41">
        <v>133</v>
      </c>
      <c r="P19" s="41">
        <v>133</v>
      </c>
      <c r="Q19" s="41">
        <v>253</v>
      </c>
      <c r="R19" s="41">
        <v>163</v>
      </c>
      <c r="S19" s="41">
        <v>125</v>
      </c>
      <c r="T19" s="41">
        <v>47</v>
      </c>
      <c r="U19" s="48">
        <v>19</v>
      </c>
      <c r="V19" s="48">
        <v>10</v>
      </c>
      <c r="W19" s="44"/>
      <c r="X19" s="45"/>
      <c r="Y19" s="46" t="s">
        <v>8</v>
      </c>
      <c r="Z19" s="31">
        <f t="shared" si="3"/>
        <v>0</v>
      </c>
      <c r="AA19" s="32">
        <f t="shared" si="4"/>
        <v>0</v>
      </c>
      <c r="AB19" s="32">
        <f t="shared" si="5"/>
        <v>0</v>
      </c>
    </row>
    <row r="20" spans="2:28" s="47" customFormat="1" ht="12.75" customHeight="1">
      <c r="B20" s="39"/>
      <c r="C20" s="39"/>
      <c r="D20" s="40" t="s">
        <v>9</v>
      </c>
      <c r="E20" s="34">
        <f t="shared" si="1"/>
        <v>1573</v>
      </c>
      <c r="F20" s="34">
        <f t="shared" si="2"/>
        <v>461</v>
      </c>
      <c r="G20" s="41">
        <v>80</v>
      </c>
      <c r="H20" s="41">
        <v>84</v>
      </c>
      <c r="I20" s="41">
        <v>97</v>
      </c>
      <c r="J20" s="41">
        <v>87</v>
      </c>
      <c r="K20" s="41">
        <v>62</v>
      </c>
      <c r="L20" s="42">
        <v>51</v>
      </c>
      <c r="M20" s="28"/>
      <c r="N20" s="29">
        <f t="shared" si="0"/>
        <v>1112</v>
      </c>
      <c r="O20" s="41">
        <v>220</v>
      </c>
      <c r="P20" s="41">
        <v>152</v>
      </c>
      <c r="Q20" s="41">
        <v>325</v>
      </c>
      <c r="R20" s="41">
        <v>182</v>
      </c>
      <c r="S20" s="41">
        <v>144</v>
      </c>
      <c r="T20" s="41">
        <v>45</v>
      </c>
      <c r="U20" s="48">
        <v>25</v>
      </c>
      <c r="V20" s="48">
        <v>19</v>
      </c>
      <c r="W20" s="44"/>
      <c r="X20" s="45"/>
      <c r="Y20" s="46" t="s">
        <v>9</v>
      </c>
      <c r="Z20" s="31">
        <f t="shared" si="3"/>
        <v>0</v>
      </c>
      <c r="AA20" s="32">
        <f t="shared" si="4"/>
        <v>0</v>
      </c>
      <c r="AB20" s="32">
        <f t="shared" si="5"/>
        <v>0</v>
      </c>
    </row>
    <row r="21" spans="2:28" s="47" customFormat="1" ht="12.75" customHeight="1">
      <c r="B21" s="39"/>
      <c r="C21" s="39"/>
      <c r="D21" s="40" t="s">
        <v>10</v>
      </c>
      <c r="E21" s="34">
        <f t="shared" si="1"/>
        <v>191</v>
      </c>
      <c r="F21" s="34">
        <f t="shared" si="2"/>
        <v>22</v>
      </c>
      <c r="G21" s="41">
        <v>3</v>
      </c>
      <c r="H21" s="41">
        <v>4</v>
      </c>
      <c r="I21" s="41">
        <v>3</v>
      </c>
      <c r="J21" s="41">
        <v>0</v>
      </c>
      <c r="K21" s="41">
        <v>4</v>
      </c>
      <c r="L21" s="42">
        <v>8</v>
      </c>
      <c r="M21" s="28"/>
      <c r="N21" s="29">
        <f t="shared" si="0"/>
        <v>169</v>
      </c>
      <c r="O21" s="41">
        <v>26</v>
      </c>
      <c r="P21" s="41">
        <v>22</v>
      </c>
      <c r="Q21" s="41">
        <v>41</v>
      </c>
      <c r="R21" s="41">
        <v>36</v>
      </c>
      <c r="S21" s="41">
        <v>30</v>
      </c>
      <c r="T21" s="41">
        <v>7</v>
      </c>
      <c r="U21" s="48">
        <v>5</v>
      </c>
      <c r="V21" s="48">
        <v>2</v>
      </c>
      <c r="W21" s="44"/>
      <c r="X21" s="45"/>
      <c r="Y21" s="46" t="s">
        <v>10</v>
      </c>
      <c r="Z21" s="31">
        <f t="shared" si="3"/>
        <v>0</v>
      </c>
      <c r="AA21" s="32">
        <f t="shared" si="4"/>
        <v>0</v>
      </c>
      <c r="AB21" s="32">
        <f t="shared" si="5"/>
        <v>0</v>
      </c>
    </row>
    <row r="22" spans="2:28" s="47" customFormat="1" ht="12.75" customHeight="1">
      <c r="B22" s="39"/>
      <c r="C22" s="39"/>
      <c r="D22" s="40" t="s">
        <v>11</v>
      </c>
      <c r="E22" s="34">
        <f t="shared" si="1"/>
        <v>326</v>
      </c>
      <c r="F22" s="34">
        <f t="shared" si="2"/>
        <v>119</v>
      </c>
      <c r="G22" s="41">
        <v>9</v>
      </c>
      <c r="H22" s="41">
        <v>19</v>
      </c>
      <c r="I22" s="41">
        <v>24</v>
      </c>
      <c r="J22" s="41">
        <v>19</v>
      </c>
      <c r="K22" s="41">
        <v>21</v>
      </c>
      <c r="L22" s="42">
        <v>27</v>
      </c>
      <c r="M22" s="28"/>
      <c r="N22" s="29">
        <f t="shared" si="0"/>
        <v>207</v>
      </c>
      <c r="O22" s="41">
        <v>60</v>
      </c>
      <c r="P22" s="41">
        <v>36</v>
      </c>
      <c r="Q22" s="41">
        <v>52</v>
      </c>
      <c r="R22" s="41">
        <v>31</v>
      </c>
      <c r="S22" s="41">
        <v>20</v>
      </c>
      <c r="T22" s="41">
        <v>2</v>
      </c>
      <c r="U22" s="43">
        <v>4</v>
      </c>
      <c r="V22" s="43">
        <v>2</v>
      </c>
      <c r="W22" s="44"/>
      <c r="X22" s="45"/>
      <c r="Y22" s="46" t="s">
        <v>11</v>
      </c>
      <c r="Z22" s="31">
        <f t="shared" si="3"/>
        <v>0</v>
      </c>
      <c r="AA22" s="32">
        <f t="shared" si="4"/>
        <v>0</v>
      </c>
      <c r="AB22" s="32">
        <f t="shared" si="5"/>
        <v>0</v>
      </c>
    </row>
    <row r="23" spans="2:28" s="47" customFormat="1" ht="12.75" customHeight="1">
      <c r="B23" s="39"/>
      <c r="C23" s="39"/>
      <c r="D23" s="40" t="s">
        <v>12</v>
      </c>
      <c r="E23" s="34">
        <f t="shared" si="1"/>
        <v>1239</v>
      </c>
      <c r="F23" s="34">
        <f t="shared" si="2"/>
        <v>198</v>
      </c>
      <c r="G23" s="41">
        <v>41</v>
      </c>
      <c r="H23" s="41">
        <v>31</v>
      </c>
      <c r="I23" s="41">
        <v>31</v>
      </c>
      <c r="J23" s="41">
        <v>28</v>
      </c>
      <c r="K23" s="41">
        <v>22</v>
      </c>
      <c r="L23" s="42">
        <v>45</v>
      </c>
      <c r="M23" s="28"/>
      <c r="N23" s="29">
        <f t="shared" si="0"/>
        <v>1041</v>
      </c>
      <c r="O23" s="41">
        <v>127</v>
      </c>
      <c r="P23" s="41">
        <v>129</v>
      </c>
      <c r="Q23" s="41">
        <v>231</v>
      </c>
      <c r="R23" s="41">
        <v>203</v>
      </c>
      <c r="S23" s="41">
        <v>193</v>
      </c>
      <c r="T23" s="41">
        <v>69</v>
      </c>
      <c r="U23" s="43">
        <v>46</v>
      </c>
      <c r="V23" s="43">
        <v>43</v>
      </c>
      <c r="W23" s="44"/>
      <c r="X23" s="45"/>
      <c r="Y23" s="46" t="s">
        <v>12</v>
      </c>
      <c r="Z23" s="31">
        <f t="shared" si="3"/>
        <v>0</v>
      </c>
      <c r="AA23" s="32">
        <f t="shared" si="4"/>
        <v>0</v>
      </c>
      <c r="AB23" s="32">
        <f t="shared" si="5"/>
        <v>0</v>
      </c>
    </row>
    <row r="24" spans="2:28" s="25" customFormat="1" ht="15" customHeight="1">
      <c r="B24" s="39"/>
      <c r="C24" s="39"/>
      <c r="D24" s="40" t="s">
        <v>13</v>
      </c>
      <c r="E24" s="34">
        <f t="shared" si="1"/>
        <v>1064</v>
      </c>
      <c r="F24" s="34">
        <f t="shared" si="2"/>
        <v>184</v>
      </c>
      <c r="G24" s="41">
        <v>34</v>
      </c>
      <c r="H24" s="41">
        <v>40</v>
      </c>
      <c r="I24" s="41">
        <v>35</v>
      </c>
      <c r="J24" s="41">
        <v>26</v>
      </c>
      <c r="K24" s="41">
        <v>27</v>
      </c>
      <c r="L24" s="42">
        <v>22</v>
      </c>
      <c r="M24" s="28"/>
      <c r="N24" s="29">
        <f t="shared" si="0"/>
        <v>880</v>
      </c>
      <c r="O24" s="41">
        <v>110</v>
      </c>
      <c r="P24" s="41">
        <v>84</v>
      </c>
      <c r="Q24" s="41">
        <v>189</v>
      </c>
      <c r="R24" s="41">
        <v>180</v>
      </c>
      <c r="S24" s="41">
        <v>176</v>
      </c>
      <c r="T24" s="41">
        <v>77</v>
      </c>
      <c r="U24" s="43">
        <v>34</v>
      </c>
      <c r="V24" s="43">
        <v>30</v>
      </c>
      <c r="W24" s="44"/>
      <c r="X24" s="45"/>
      <c r="Y24" s="46" t="s">
        <v>13</v>
      </c>
      <c r="Z24" s="31">
        <f t="shared" si="3"/>
        <v>0</v>
      </c>
      <c r="AA24" s="32">
        <f t="shared" si="4"/>
        <v>0</v>
      </c>
      <c r="AB24" s="32">
        <f t="shared" si="5"/>
        <v>0</v>
      </c>
    </row>
    <row r="25" spans="1:28" s="47" customFormat="1" ht="12.75" customHeight="1">
      <c r="A25" s="38"/>
      <c r="B25" s="33"/>
      <c r="C25" s="80" t="s">
        <v>14</v>
      </c>
      <c r="D25" s="81"/>
      <c r="E25" s="34">
        <f t="shared" si="1"/>
        <v>28617</v>
      </c>
      <c r="F25" s="34">
        <f t="shared" si="2"/>
        <v>17826</v>
      </c>
      <c r="G25" s="34">
        <f>SUM(G26:G28)</f>
        <v>4153</v>
      </c>
      <c r="H25" s="34">
        <f aca="true" t="shared" si="6" ref="H25:V25">SUM(H26:H28)</f>
        <v>4804</v>
      </c>
      <c r="I25" s="34">
        <f t="shared" si="6"/>
        <v>4085</v>
      </c>
      <c r="J25" s="34">
        <f t="shared" si="6"/>
        <v>2309</v>
      </c>
      <c r="K25" s="34">
        <f t="shared" si="6"/>
        <v>1372</v>
      </c>
      <c r="L25" s="35">
        <f t="shared" si="6"/>
        <v>1103</v>
      </c>
      <c r="M25" s="29"/>
      <c r="N25" s="29">
        <f t="shared" si="0"/>
        <v>10791</v>
      </c>
      <c r="O25" s="34">
        <f t="shared" si="6"/>
        <v>3113</v>
      </c>
      <c r="P25" s="34">
        <f t="shared" si="6"/>
        <v>1378</v>
      </c>
      <c r="Q25" s="34">
        <f t="shared" si="6"/>
        <v>1923</v>
      </c>
      <c r="R25" s="34">
        <f t="shared" si="6"/>
        <v>1367</v>
      </c>
      <c r="S25" s="34">
        <f t="shared" si="6"/>
        <v>1272</v>
      </c>
      <c r="T25" s="34">
        <f t="shared" si="6"/>
        <v>584</v>
      </c>
      <c r="U25" s="34">
        <f t="shared" si="6"/>
        <v>543</v>
      </c>
      <c r="V25" s="34">
        <f t="shared" si="6"/>
        <v>611</v>
      </c>
      <c r="W25" s="37"/>
      <c r="X25" s="81" t="s">
        <v>14</v>
      </c>
      <c r="Y25" s="81"/>
      <c r="Z25" s="31">
        <f t="shared" si="3"/>
        <v>0</v>
      </c>
      <c r="AA25" s="32">
        <f t="shared" si="4"/>
        <v>0</v>
      </c>
      <c r="AB25" s="32">
        <f t="shared" si="5"/>
        <v>0</v>
      </c>
    </row>
    <row r="26" spans="2:28" s="47" customFormat="1" ht="12.75" customHeight="1">
      <c r="B26" s="39"/>
      <c r="C26" s="39"/>
      <c r="D26" s="40" t="s">
        <v>15</v>
      </c>
      <c r="E26" s="34">
        <f t="shared" si="1"/>
        <v>2045</v>
      </c>
      <c r="F26" s="34">
        <f t="shared" si="2"/>
        <v>508</v>
      </c>
      <c r="G26" s="41">
        <v>52</v>
      </c>
      <c r="H26" s="41">
        <v>90</v>
      </c>
      <c r="I26" s="41">
        <v>130</v>
      </c>
      <c r="J26" s="41">
        <v>112</v>
      </c>
      <c r="K26" s="41">
        <v>55</v>
      </c>
      <c r="L26" s="42">
        <v>69</v>
      </c>
      <c r="M26" s="28"/>
      <c r="N26" s="29">
        <f t="shared" si="0"/>
        <v>1537</v>
      </c>
      <c r="O26" s="41">
        <v>222</v>
      </c>
      <c r="P26" s="41">
        <v>200</v>
      </c>
      <c r="Q26" s="41">
        <v>439</v>
      </c>
      <c r="R26" s="41">
        <v>352</v>
      </c>
      <c r="S26" s="41">
        <v>211</v>
      </c>
      <c r="T26" s="41">
        <v>62</v>
      </c>
      <c r="U26" s="43">
        <v>30</v>
      </c>
      <c r="V26" s="43">
        <v>21</v>
      </c>
      <c r="W26" s="44"/>
      <c r="X26" s="45"/>
      <c r="Y26" s="46" t="s">
        <v>15</v>
      </c>
      <c r="Z26" s="31">
        <f t="shared" si="3"/>
        <v>0</v>
      </c>
      <c r="AA26" s="32">
        <f t="shared" si="4"/>
        <v>0</v>
      </c>
      <c r="AB26" s="32">
        <f t="shared" si="5"/>
        <v>0</v>
      </c>
    </row>
    <row r="27" spans="2:28" s="47" customFormat="1" ht="12.75" customHeight="1">
      <c r="B27" s="39"/>
      <c r="C27" s="39"/>
      <c r="D27" s="40" t="s">
        <v>16</v>
      </c>
      <c r="E27" s="34">
        <f t="shared" si="1"/>
        <v>6194</v>
      </c>
      <c r="F27" s="34">
        <f t="shared" si="2"/>
        <v>5852</v>
      </c>
      <c r="G27" s="41">
        <v>1427</v>
      </c>
      <c r="H27" s="41">
        <v>1895</v>
      </c>
      <c r="I27" s="41">
        <v>1500</v>
      </c>
      <c r="J27" s="41">
        <v>694</v>
      </c>
      <c r="K27" s="41">
        <v>246</v>
      </c>
      <c r="L27" s="42">
        <v>90</v>
      </c>
      <c r="M27" s="28"/>
      <c r="N27" s="29">
        <f t="shared" si="0"/>
        <v>342</v>
      </c>
      <c r="O27" s="41">
        <v>161</v>
      </c>
      <c r="P27" s="41">
        <v>58</v>
      </c>
      <c r="Q27" s="41">
        <v>59</v>
      </c>
      <c r="R27" s="41">
        <v>29</v>
      </c>
      <c r="S27" s="41">
        <v>19</v>
      </c>
      <c r="T27" s="41">
        <v>5</v>
      </c>
      <c r="U27" s="43">
        <v>6</v>
      </c>
      <c r="V27" s="43">
        <v>5</v>
      </c>
      <c r="W27" s="44"/>
      <c r="X27" s="45"/>
      <c r="Y27" s="46" t="s">
        <v>16</v>
      </c>
      <c r="Z27" s="31">
        <f t="shared" si="3"/>
        <v>0</v>
      </c>
      <c r="AA27" s="32">
        <f t="shared" si="4"/>
        <v>0</v>
      </c>
      <c r="AB27" s="32">
        <f t="shared" si="5"/>
        <v>0</v>
      </c>
    </row>
    <row r="28" spans="2:28" s="25" customFormat="1" ht="15" customHeight="1">
      <c r="B28" s="39"/>
      <c r="C28" s="39"/>
      <c r="D28" s="40" t="s">
        <v>17</v>
      </c>
      <c r="E28" s="34">
        <f t="shared" si="1"/>
        <v>20378</v>
      </c>
      <c r="F28" s="34">
        <f t="shared" si="2"/>
        <v>11466</v>
      </c>
      <c r="G28" s="41">
        <v>2674</v>
      </c>
      <c r="H28" s="41">
        <v>2819</v>
      </c>
      <c r="I28" s="41">
        <v>2455</v>
      </c>
      <c r="J28" s="41">
        <v>1503</v>
      </c>
      <c r="K28" s="41">
        <v>1071</v>
      </c>
      <c r="L28" s="42">
        <v>944</v>
      </c>
      <c r="M28" s="28"/>
      <c r="N28" s="29">
        <f t="shared" si="0"/>
        <v>8912</v>
      </c>
      <c r="O28" s="41">
        <v>2730</v>
      </c>
      <c r="P28" s="41">
        <v>1120</v>
      </c>
      <c r="Q28" s="41">
        <v>1425</v>
      </c>
      <c r="R28" s="41">
        <v>986</v>
      </c>
      <c r="S28" s="41">
        <v>1042</v>
      </c>
      <c r="T28" s="41">
        <v>517</v>
      </c>
      <c r="U28" s="43">
        <v>507</v>
      </c>
      <c r="V28" s="43">
        <v>585</v>
      </c>
      <c r="W28" s="44"/>
      <c r="X28" s="45"/>
      <c r="Y28" s="46" t="s">
        <v>17</v>
      </c>
      <c r="Z28" s="31">
        <f t="shared" si="3"/>
        <v>0</v>
      </c>
      <c r="AA28" s="32">
        <f t="shared" si="4"/>
        <v>0</v>
      </c>
      <c r="AB28" s="32">
        <f t="shared" si="5"/>
        <v>0</v>
      </c>
    </row>
    <row r="29" spans="1:28" s="47" customFormat="1" ht="12.75" customHeight="1">
      <c r="A29" s="38"/>
      <c r="B29" s="33"/>
      <c r="C29" s="80" t="s">
        <v>18</v>
      </c>
      <c r="D29" s="81"/>
      <c r="E29" s="34">
        <f t="shared" si="1"/>
        <v>136354</v>
      </c>
      <c r="F29" s="34">
        <f t="shared" si="2"/>
        <v>34919</v>
      </c>
      <c r="G29" s="34">
        <f>SUM(G30:G56)</f>
        <v>8518</v>
      </c>
      <c r="H29" s="34">
        <f aca="true" t="shared" si="7" ref="H29:V29">SUM(H30:H56)</f>
        <v>8695</v>
      </c>
      <c r="I29" s="34">
        <f t="shared" si="7"/>
        <v>7950</v>
      </c>
      <c r="J29" s="34">
        <f t="shared" si="7"/>
        <v>4688</v>
      </c>
      <c r="K29" s="34">
        <f t="shared" si="7"/>
        <v>2860</v>
      </c>
      <c r="L29" s="35">
        <f t="shared" si="7"/>
        <v>2208</v>
      </c>
      <c r="M29" s="29"/>
      <c r="N29" s="29">
        <f t="shared" si="0"/>
        <v>101435</v>
      </c>
      <c r="O29" s="34">
        <f t="shared" si="7"/>
        <v>8618</v>
      </c>
      <c r="P29" s="34">
        <f t="shared" si="7"/>
        <v>6987</v>
      </c>
      <c r="Q29" s="34">
        <f t="shared" si="7"/>
        <v>14302</v>
      </c>
      <c r="R29" s="34">
        <f t="shared" si="7"/>
        <v>13312</v>
      </c>
      <c r="S29" s="34">
        <f t="shared" si="7"/>
        <v>16625</v>
      </c>
      <c r="T29" s="34">
        <f t="shared" si="7"/>
        <v>10120</v>
      </c>
      <c r="U29" s="34">
        <f t="shared" si="7"/>
        <v>10081</v>
      </c>
      <c r="V29" s="34">
        <f t="shared" si="7"/>
        <v>21390</v>
      </c>
      <c r="W29" s="37"/>
      <c r="X29" s="81" t="s">
        <v>18</v>
      </c>
      <c r="Y29" s="81"/>
      <c r="Z29" s="31">
        <f t="shared" si="3"/>
        <v>0</v>
      </c>
      <c r="AA29" s="32">
        <f t="shared" si="4"/>
        <v>0</v>
      </c>
      <c r="AB29" s="32">
        <f t="shared" si="5"/>
        <v>0</v>
      </c>
    </row>
    <row r="30" spans="2:28" s="47" customFormat="1" ht="12.75" customHeight="1">
      <c r="B30" s="39"/>
      <c r="C30" s="39"/>
      <c r="D30" s="40" t="s">
        <v>19</v>
      </c>
      <c r="E30" s="34">
        <f t="shared" si="1"/>
        <v>2</v>
      </c>
      <c r="F30" s="34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2">
        <v>0</v>
      </c>
      <c r="M30" s="28"/>
      <c r="N30" s="29">
        <f t="shared" si="0"/>
        <v>2</v>
      </c>
      <c r="O30" s="41">
        <v>0</v>
      </c>
      <c r="P30" s="41">
        <v>0</v>
      </c>
      <c r="Q30" s="41">
        <v>2</v>
      </c>
      <c r="R30" s="41">
        <v>0</v>
      </c>
      <c r="S30" s="41">
        <v>0</v>
      </c>
      <c r="T30" s="41">
        <v>0</v>
      </c>
      <c r="U30" s="51">
        <v>0</v>
      </c>
      <c r="V30" s="51">
        <v>0</v>
      </c>
      <c r="W30" s="44"/>
      <c r="X30" s="45"/>
      <c r="Y30" s="46" t="s">
        <v>19</v>
      </c>
      <c r="Z30" s="31">
        <f t="shared" si="3"/>
        <v>0</v>
      </c>
      <c r="AA30" s="32">
        <f t="shared" si="4"/>
        <v>0</v>
      </c>
      <c r="AB30" s="32">
        <f t="shared" si="5"/>
        <v>0</v>
      </c>
    </row>
    <row r="31" spans="2:28" s="47" customFormat="1" ht="12.75" customHeight="1">
      <c r="B31" s="39"/>
      <c r="C31" s="39"/>
      <c r="D31" s="40" t="s">
        <v>20</v>
      </c>
      <c r="E31" s="34">
        <f t="shared" si="1"/>
        <v>1</v>
      </c>
      <c r="F31" s="34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2">
        <v>0</v>
      </c>
      <c r="M31" s="28"/>
      <c r="N31" s="29">
        <f t="shared" si="0"/>
        <v>1</v>
      </c>
      <c r="O31" s="41">
        <v>0</v>
      </c>
      <c r="P31" s="41">
        <v>0</v>
      </c>
      <c r="Q31" s="41">
        <v>0</v>
      </c>
      <c r="R31" s="41">
        <v>1</v>
      </c>
      <c r="S31" s="41">
        <v>0</v>
      </c>
      <c r="T31" s="41">
        <v>0</v>
      </c>
      <c r="U31" s="51">
        <v>0</v>
      </c>
      <c r="V31" s="51">
        <v>0</v>
      </c>
      <c r="W31" s="44"/>
      <c r="X31" s="45"/>
      <c r="Y31" s="46" t="s">
        <v>20</v>
      </c>
      <c r="Z31" s="31">
        <f t="shared" si="3"/>
        <v>0</v>
      </c>
      <c r="AA31" s="32">
        <f t="shared" si="4"/>
        <v>0</v>
      </c>
      <c r="AB31" s="32">
        <f t="shared" si="5"/>
        <v>0</v>
      </c>
    </row>
    <row r="32" spans="2:28" s="47" customFormat="1" ht="12.75" customHeight="1">
      <c r="B32" s="39"/>
      <c r="C32" s="39"/>
      <c r="D32" s="40" t="s">
        <v>21</v>
      </c>
      <c r="E32" s="34">
        <f t="shared" si="1"/>
        <v>15</v>
      </c>
      <c r="F32" s="34">
        <f t="shared" si="2"/>
        <v>5</v>
      </c>
      <c r="G32" s="41">
        <v>0</v>
      </c>
      <c r="H32" s="41">
        <v>0</v>
      </c>
      <c r="I32" s="41">
        <v>0</v>
      </c>
      <c r="J32" s="41">
        <v>2</v>
      </c>
      <c r="K32" s="41">
        <v>0</v>
      </c>
      <c r="L32" s="42">
        <v>3</v>
      </c>
      <c r="M32" s="28"/>
      <c r="N32" s="29">
        <f t="shared" si="0"/>
        <v>10</v>
      </c>
      <c r="O32" s="41">
        <v>5</v>
      </c>
      <c r="P32" s="41">
        <v>1</v>
      </c>
      <c r="Q32" s="41">
        <v>1</v>
      </c>
      <c r="R32" s="41">
        <v>0</v>
      </c>
      <c r="S32" s="41">
        <v>0</v>
      </c>
      <c r="T32" s="41">
        <v>1</v>
      </c>
      <c r="U32" s="51">
        <v>1</v>
      </c>
      <c r="V32" s="51">
        <v>1</v>
      </c>
      <c r="W32" s="44"/>
      <c r="X32" s="45"/>
      <c r="Y32" s="46" t="s">
        <v>21</v>
      </c>
      <c r="Z32" s="31">
        <f t="shared" si="3"/>
        <v>0</v>
      </c>
      <c r="AA32" s="32">
        <f t="shared" si="4"/>
        <v>0</v>
      </c>
      <c r="AB32" s="32">
        <f t="shared" si="5"/>
        <v>0</v>
      </c>
    </row>
    <row r="33" spans="2:28" s="47" customFormat="1" ht="12.75" customHeight="1">
      <c r="B33" s="39"/>
      <c r="C33" s="39"/>
      <c r="D33" s="40" t="s">
        <v>22</v>
      </c>
      <c r="E33" s="34">
        <f t="shared" si="1"/>
        <v>248</v>
      </c>
      <c r="F33" s="34">
        <f t="shared" si="2"/>
        <v>59</v>
      </c>
      <c r="G33" s="41">
        <v>4</v>
      </c>
      <c r="H33" s="41">
        <v>12</v>
      </c>
      <c r="I33" s="41">
        <v>16</v>
      </c>
      <c r="J33" s="41">
        <v>14</v>
      </c>
      <c r="K33" s="41">
        <v>5</v>
      </c>
      <c r="L33" s="42">
        <v>8</v>
      </c>
      <c r="M33" s="28"/>
      <c r="N33" s="29">
        <f t="shared" si="0"/>
        <v>189</v>
      </c>
      <c r="O33" s="41">
        <v>33</v>
      </c>
      <c r="P33" s="41">
        <v>22</v>
      </c>
      <c r="Q33" s="41">
        <v>52</v>
      </c>
      <c r="R33" s="41">
        <v>35</v>
      </c>
      <c r="S33" s="41">
        <v>22</v>
      </c>
      <c r="T33" s="41">
        <v>12</v>
      </c>
      <c r="U33" s="51">
        <v>7</v>
      </c>
      <c r="V33" s="51">
        <v>6</v>
      </c>
      <c r="W33" s="44"/>
      <c r="X33" s="45"/>
      <c r="Y33" s="46" t="s">
        <v>22</v>
      </c>
      <c r="Z33" s="31">
        <f t="shared" si="3"/>
        <v>0</v>
      </c>
      <c r="AA33" s="32">
        <f t="shared" si="4"/>
        <v>0</v>
      </c>
      <c r="AB33" s="32">
        <f t="shared" si="5"/>
        <v>0</v>
      </c>
    </row>
    <row r="34" spans="2:28" s="47" customFormat="1" ht="12.75" customHeight="1">
      <c r="B34" s="39"/>
      <c r="C34" s="39"/>
      <c r="D34" s="40" t="s">
        <v>23</v>
      </c>
      <c r="E34" s="34">
        <f t="shared" si="1"/>
        <v>298</v>
      </c>
      <c r="F34" s="34">
        <f t="shared" si="2"/>
        <v>72</v>
      </c>
      <c r="G34" s="41">
        <v>15</v>
      </c>
      <c r="H34" s="41">
        <v>13</v>
      </c>
      <c r="I34" s="41">
        <v>9</v>
      </c>
      <c r="J34" s="41">
        <v>7</v>
      </c>
      <c r="K34" s="41">
        <v>13</v>
      </c>
      <c r="L34" s="42">
        <v>15</v>
      </c>
      <c r="M34" s="28"/>
      <c r="N34" s="29">
        <f t="shared" si="0"/>
        <v>226</v>
      </c>
      <c r="O34" s="41">
        <v>74</v>
      </c>
      <c r="P34" s="41">
        <v>37</v>
      </c>
      <c r="Q34" s="41">
        <v>55</v>
      </c>
      <c r="R34" s="41">
        <v>29</v>
      </c>
      <c r="S34" s="41">
        <v>15</v>
      </c>
      <c r="T34" s="41">
        <v>7</v>
      </c>
      <c r="U34" s="51">
        <v>5</v>
      </c>
      <c r="V34" s="51">
        <v>4</v>
      </c>
      <c r="W34" s="44"/>
      <c r="X34" s="45"/>
      <c r="Y34" s="46" t="s">
        <v>23</v>
      </c>
      <c r="Z34" s="31">
        <f t="shared" si="3"/>
        <v>0</v>
      </c>
      <c r="AA34" s="32">
        <f t="shared" si="4"/>
        <v>0</v>
      </c>
      <c r="AB34" s="32">
        <f t="shared" si="5"/>
        <v>0</v>
      </c>
    </row>
    <row r="35" spans="2:28" s="47" customFormat="1" ht="12.75" customHeight="1">
      <c r="B35" s="39"/>
      <c r="C35" s="39"/>
      <c r="D35" s="40" t="s">
        <v>71</v>
      </c>
      <c r="E35" s="34">
        <f t="shared" si="1"/>
        <v>375</v>
      </c>
      <c r="F35" s="34">
        <f t="shared" si="2"/>
        <v>56</v>
      </c>
      <c r="G35" s="41">
        <v>1</v>
      </c>
      <c r="H35" s="41">
        <v>10</v>
      </c>
      <c r="I35" s="41">
        <v>10</v>
      </c>
      <c r="J35" s="41">
        <v>8</v>
      </c>
      <c r="K35" s="41">
        <v>10</v>
      </c>
      <c r="L35" s="42">
        <v>17</v>
      </c>
      <c r="M35" s="28"/>
      <c r="N35" s="29">
        <f t="shared" si="0"/>
        <v>319</v>
      </c>
      <c r="O35" s="41">
        <v>66</v>
      </c>
      <c r="P35" s="41">
        <v>64</v>
      </c>
      <c r="Q35" s="41">
        <v>95</v>
      </c>
      <c r="R35" s="41">
        <v>46</v>
      </c>
      <c r="S35" s="41">
        <v>25</v>
      </c>
      <c r="T35" s="41">
        <v>9</v>
      </c>
      <c r="U35" s="51">
        <v>9</v>
      </c>
      <c r="V35" s="51">
        <v>5</v>
      </c>
      <c r="W35" s="44"/>
      <c r="X35" s="45"/>
      <c r="Y35" s="46" t="s">
        <v>71</v>
      </c>
      <c r="Z35" s="31">
        <f t="shared" si="3"/>
        <v>0</v>
      </c>
      <c r="AA35" s="32">
        <f t="shared" si="4"/>
        <v>0</v>
      </c>
      <c r="AB35" s="32">
        <f t="shared" si="5"/>
        <v>0</v>
      </c>
    </row>
    <row r="36" spans="2:28" s="47" customFormat="1" ht="12.75" customHeight="1">
      <c r="B36" s="39"/>
      <c r="C36" s="39"/>
      <c r="D36" s="40" t="s">
        <v>72</v>
      </c>
      <c r="E36" s="34">
        <f t="shared" si="1"/>
        <v>31</v>
      </c>
      <c r="F36" s="34">
        <f t="shared" si="2"/>
        <v>2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2">
        <v>0</v>
      </c>
      <c r="M36" s="28"/>
      <c r="N36" s="29">
        <f t="shared" si="0"/>
        <v>29</v>
      </c>
      <c r="O36" s="41">
        <v>1</v>
      </c>
      <c r="P36" s="41">
        <v>3</v>
      </c>
      <c r="Q36" s="41">
        <v>4</v>
      </c>
      <c r="R36" s="41">
        <v>3</v>
      </c>
      <c r="S36" s="41">
        <v>11</v>
      </c>
      <c r="T36" s="41">
        <v>5</v>
      </c>
      <c r="U36" s="51">
        <v>1</v>
      </c>
      <c r="V36" s="51">
        <v>1</v>
      </c>
      <c r="W36" s="44"/>
      <c r="X36" s="45"/>
      <c r="Y36" s="46" t="s">
        <v>72</v>
      </c>
      <c r="Z36" s="31">
        <f t="shared" si="3"/>
        <v>0</v>
      </c>
      <c r="AA36" s="32">
        <f t="shared" si="4"/>
        <v>0</v>
      </c>
      <c r="AB36" s="32">
        <f t="shared" si="5"/>
        <v>0</v>
      </c>
    </row>
    <row r="37" spans="2:28" s="47" customFormat="1" ht="12.75" customHeight="1">
      <c r="B37" s="39"/>
      <c r="C37" s="39"/>
      <c r="D37" s="40" t="s">
        <v>25</v>
      </c>
      <c r="E37" s="34">
        <f t="shared" si="1"/>
        <v>15</v>
      </c>
      <c r="F37" s="34">
        <f t="shared" si="2"/>
        <v>1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2">
        <v>0</v>
      </c>
      <c r="M37" s="28"/>
      <c r="N37" s="29">
        <f t="shared" si="0"/>
        <v>14</v>
      </c>
      <c r="O37" s="41">
        <v>1</v>
      </c>
      <c r="P37" s="41">
        <v>1</v>
      </c>
      <c r="Q37" s="41">
        <v>2</v>
      </c>
      <c r="R37" s="41">
        <v>1</v>
      </c>
      <c r="S37" s="41">
        <v>1</v>
      </c>
      <c r="T37" s="41">
        <v>1</v>
      </c>
      <c r="U37" s="51">
        <v>2</v>
      </c>
      <c r="V37" s="51">
        <v>5</v>
      </c>
      <c r="W37" s="44"/>
      <c r="X37" s="45"/>
      <c r="Y37" s="46" t="s">
        <v>25</v>
      </c>
      <c r="Z37" s="31">
        <f t="shared" si="3"/>
        <v>0</v>
      </c>
      <c r="AA37" s="32">
        <f t="shared" si="4"/>
        <v>0</v>
      </c>
      <c r="AB37" s="32">
        <f t="shared" si="5"/>
        <v>0</v>
      </c>
    </row>
    <row r="38" spans="2:28" s="47" customFormat="1" ht="12.75" customHeight="1">
      <c r="B38" s="39"/>
      <c r="C38" s="39"/>
      <c r="D38" s="40" t="s">
        <v>26</v>
      </c>
      <c r="E38" s="34">
        <f t="shared" si="1"/>
        <v>13</v>
      </c>
      <c r="F38" s="34">
        <f t="shared" si="2"/>
        <v>3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2">
        <v>2</v>
      </c>
      <c r="M38" s="28"/>
      <c r="N38" s="29">
        <f t="shared" si="0"/>
        <v>10</v>
      </c>
      <c r="O38" s="41">
        <v>3</v>
      </c>
      <c r="P38" s="41">
        <v>2</v>
      </c>
      <c r="Q38" s="41">
        <v>2</v>
      </c>
      <c r="R38" s="41">
        <v>2</v>
      </c>
      <c r="S38" s="41">
        <v>0</v>
      </c>
      <c r="T38" s="41">
        <v>1</v>
      </c>
      <c r="U38" s="51">
        <v>0</v>
      </c>
      <c r="V38" s="51">
        <v>0</v>
      </c>
      <c r="W38" s="44"/>
      <c r="X38" s="45"/>
      <c r="Y38" s="46" t="s">
        <v>26</v>
      </c>
      <c r="Z38" s="31">
        <f t="shared" si="3"/>
        <v>0</v>
      </c>
      <c r="AA38" s="32">
        <f t="shared" si="4"/>
        <v>0</v>
      </c>
      <c r="AB38" s="32">
        <f t="shared" si="5"/>
        <v>0</v>
      </c>
    </row>
    <row r="39" spans="2:28" s="47" customFormat="1" ht="12.75" customHeight="1">
      <c r="B39" s="39"/>
      <c r="C39" s="39"/>
      <c r="D39" s="40" t="s">
        <v>73</v>
      </c>
      <c r="E39" s="34">
        <f t="shared" si="1"/>
        <v>32</v>
      </c>
      <c r="F39" s="34">
        <f t="shared" si="2"/>
        <v>7</v>
      </c>
      <c r="G39" s="41">
        <v>1</v>
      </c>
      <c r="H39" s="41">
        <v>1</v>
      </c>
      <c r="I39" s="41">
        <v>0</v>
      </c>
      <c r="J39" s="41">
        <v>2</v>
      </c>
      <c r="K39" s="41">
        <v>1</v>
      </c>
      <c r="L39" s="42">
        <v>2</v>
      </c>
      <c r="M39" s="28"/>
      <c r="N39" s="29">
        <f t="shared" si="0"/>
        <v>25</v>
      </c>
      <c r="O39" s="41">
        <v>3</v>
      </c>
      <c r="P39" s="41">
        <v>1</v>
      </c>
      <c r="Q39" s="41">
        <v>5</v>
      </c>
      <c r="R39" s="41">
        <v>8</v>
      </c>
      <c r="S39" s="41">
        <v>5</v>
      </c>
      <c r="T39" s="41">
        <v>2</v>
      </c>
      <c r="U39" s="51">
        <v>0</v>
      </c>
      <c r="V39" s="51">
        <v>1</v>
      </c>
      <c r="W39" s="44"/>
      <c r="X39" s="45"/>
      <c r="Y39" s="46" t="s">
        <v>73</v>
      </c>
      <c r="Z39" s="31">
        <f t="shared" si="3"/>
        <v>0</v>
      </c>
      <c r="AA39" s="32">
        <f t="shared" si="4"/>
        <v>0</v>
      </c>
      <c r="AB39" s="32">
        <f t="shared" si="5"/>
        <v>0</v>
      </c>
    </row>
    <row r="40" spans="2:28" s="47" customFormat="1" ht="12.75" customHeight="1">
      <c r="B40" s="39"/>
      <c r="C40" s="39"/>
      <c r="D40" s="40" t="s">
        <v>27</v>
      </c>
      <c r="E40" s="34">
        <f t="shared" si="1"/>
        <v>120</v>
      </c>
      <c r="F40" s="34">
        <f t="shared" si="2"/>
        <v>21</v>
      </c>
      <c r="G40" s="41">
        <v>0</v>
      </c>
      <c r="H40" s="41">
        <v>1</v>
      </c>
      <c r="I40" s="41">
        <v>3</v>
      </c>
      <c r="J40" s="41">
        <v>2</v>
      </c>
      <c r="K40" s="41">
        <v>7</v>
      </c>
      <c r="L40" s="42">
        <v>8</v>
      </c>
      <c r="M40" s="28"/>
      <c r="N40" s="29">
        <f t="shared" si="0"/>
        <v>99</v>
      </c>
      <c r="O40" s="41">
        <v>26</v>
      </c>
      <c r="P40" s="41">
        <v>20</v>
      </c>
      <c r="Q40" s="41">
        <v>22</v>
      </c>
      <c r="R40" s="41">
        <v>20</v>
      </c>
      <c r="S40" s="41">
        <v>9</v>
      </c>
      <c r="T40" s="41">
        <v>2</v>
      </c>
      <c r="U40" s="51">
        <v>0</v>
      </c>
      <c r="V40" s="51">
        <v>0</v>
      </c>
      <c r="W40" s="44"/>
      <c r="X40" s="45"/>
      <c r="Y40" s="46" t="s">
        <v>27</v>
      </c>
      <c r="Z40" s="31">
        <f t="shared" si="3"/>
        <v>0</v>
      </c>
      <c r="AA40" s="32">
        <f t="shared" si="4"/>
        <v>0</v>
      </c>
      <c r="AB40" s="32">
        <f t="shared" si="5"/>
        <v>0</v>
      </c>
    </row>
    <row r="41" spans="2:28" s="47" customFormat="1" ht="12.75" customHeight="1">
      <c r="B41" s="39"/>
      <c r="C41" s="39"/>
      <c r="D41" s="40" t="s">
        <v>74</v>
      </c>
      <c r="E41" s="34">
        <f t="shared" si="1"/>
        <v>36</v>
      </c>
      <c r="F41" s="34">
        <f t="shared" si="2"/>
        <v>2</v>
      </c>
      <c r="G41" s="41">
        <v>0</v>
      </c>
      <c r="H41" s="41">
        <v>1</v>
      </c>
      <c r="I41" s="41">
        <v>0</v>
      </c>
      <c r="J41" s="41">
        <v>0</v>
      </c>
      <c r="K41" s="41">
        <v>0</v>
      </c>
      <c r="L41" s="42">
        <v>1</v>
      </c>
      <c r="M41" s="28"/>
      <c r="N41" s="29">
        <f t="shared" si="0"/>
        <v>34</v>
      </c>
      <c r="O41" s="41">
        <v>2</v>
      </c>
      <c r="P41" s="41">
        <v>4</v>
      </c>
      <c r="Q41" s="41">
        <v>8</v>
      </c>
      <c r="R41" s="41">
        <v>7</v>
      </c>
      <c r="S41" s="41">
        <v>8</v>
      </c>
      <c r="T41" s="41">
        <v>2</v>
      </c>
      <c r="U41" s="51">
        <v>3</v>
      </c>
      <c r="V41" s="51">
        <v>0</v>
      </c>
      <c r="W41" s="44"/>
      <c r="X41" s="45"/>
      <c r="Y41" s="46" t="s">
        <v>74</v>
      </c>
      <c r="Z41" s="31">
        <f t="shared" si="3"/>
        <v>0</v>
      </c>
      <c r="AA41" s="32">
        <f t="shared" si="4"/>
        <v>0</v>
      </c>
      <c r="AB41" s="32">
        <f t="shared" si="5"/>
        <v>0</v>
      </c>
    </row>
    <row r="42" spans="2:28" s="47" customFormat="1" ht="12.75" customHeight="1">
      <c r="B42" s="39"/>
      <c r="C42" s="39"/>
      <c r="D42" s="40" t="s">
        <v>28</v>
      </c>
      <c r="E42" s="34">
        <f t="shared" si="1"/>
        <v>1438</v>
      </c>
      <c r="F42" s="34">
        <f t="shared" si="2"/>
        <v>723</v>
      </c>
      <c r="G42" s="41">
        <v>101</v>
      </c>
      <c r="H42" s="41">
        <v>144</v>
      </c>
      <c r="I42" s="41">
        <v>157</v>
      </c>
      <c r="J42" s="41">
        <v>139</v>
      </c>
      <c r="K42" s="41">
        <v>100</v>
      </c>
      <c r="L42" s="42">
        <v>82</v>
      </c>
      <c r="M42" s="28"/>
      <c r="N42" s="29">
        <f t="shared" si="0"/>
        <v>715</v>
      </c>
      <c r="O42" s="41">
        <v>249</v>
      </c>
      <c r="P42" s="41">
        <v>135</v>
      </c>
      <c r="Q42" s="41">
        <v>161</v>
      </c>
      <c r="R42" s="41">
        <v>88</v>
      </c>
      <c r="S42" s="41">
        <v>50</v>
      </c>
      <c r="T42" s="41">
        <v>10</v>
      </c>
      <c r="U42" s="51">
        <v>13</v>
      </c>
      <c r="V42" s="51">
        <v>9</v>
      </c>
      <c r="W42" s="44"/>
      <c r="X42" s="45"/>
      <c r="Y42" s="46" t="s">
        <v>28</v>
      </c>
      <c r="Z42" s="31">
        <f t="shared" si="3"/>
        <v>0</v>
      </c>
      <c r="AA42" s="32">
        <f t="shared" si="4"/>
        <v>0</v>
      </c>
      <c r="AB42" s="32">
        <f t="shared" si="5"/>
        <v>0</v>
      </c>
    </row>
    <row r="43" spans="2:28" s="47" customFormat="1" ht="12.75" customHeight="1">
      <c r="B43" s="39"/>
      <c r="C43" s="39"/>
      <c r="D43" s="40" t="s">
        <v>29</v>
      </c>
      <c r="E43" s="34">
        <f t="shared" si="1"/>
        <v>824</v>
      </c>
      <c r="F43" s="34">
        <f t="shared" si="2"/>
        <v>101</v>
      </c>
      <c r="G43" s="41">
        <v>15</v>
      </c>
      <c r="H43" s="41">
        <v>27</v>
      </c>
      <c r="I43" s="41">
        <v>12</v>
      </c>
      <c r="J43" s="41">
        <v>15</v>
      </c>
      <c r="K43" s="41">
        <v>15</v>
      </c>
      <c r="L43" s="42">
        <v>17</v>
      </c>
      <c r="M43" s="28"/>
      <c r="N43" s="29">
        <f t="shared" si="0"/>
        <v>723</v>
      </c>
      <c r="O43" s="41">
        <v>100</v>
      </c>
      <c r="P43" s="41">
        <v>63</v>
      </c>
      <c r="Q43" s="41">
        <v>124</v>
      </c>
      <c r="R43" s="41">
        <v>132</v>
      </c>
      <c r="S43" s="41">
        <v>113</v>
      </c>
      <c r="T43" s="41">
        <v>82</v>
      </c>
      <c r="U43" s="51">
        <v>46</v>
      </c>
      <c r="V43" s="51">
        <v>63</v>
      </c>
      <c r="W43" s="44"/>
      <c r="X43" s="45"/>
      <c r="Y43" s="46" t="s">
        <v>29</v>
      </c>
      <c r="Z43" s="31">
        <f t="shared" si="3"/>
        <v>0</v>
      </c>
      <c r="AA43" s="32">
        <f t="shared" si="4"/>
        <v>0</v>
      </c>
      <c r="AB43" s="32">
        <f t="shared" si="5"/>
        <v>0</v>
      </c>
    </row>
    <row r="44" spans="2:28" s="47" customFormat="1" ht="12.75" customHeight="1">
      <c r="B44" s="39"/>
      <c r="C44" s="39"/>
      <c r="D44" s="40" t="s">
        <v>31</v>
      </c>
      <c r="E44" s="34">
        <f t="shared" si="1"/>
        <v>4914</v>
      </c>
      <c r="F44" s="34">
        <f t="shared" si="2"/>
        <v>676</v>
      </c>
      <c r="G44" s="41">
        <v>148</v>
      </c>
      <c r="H44" s="41">
        <v>121</v>
      </c>
      <c r="I44" s="41">
        <v>128</v>
      </c>
      <c r="J44" s="41">
        <v>105</v>
      </c>
      <c r="K44" s="41">
        <v>78</v>
      </c>
      <c r="L44" s="42">
        <v>96</v>
      </c>
      <c r="M44" s="28"/>
      <c r="N44" s="29">
        <f t="shared" si="0"/>
        <v>4238</v>
      </c>
      <c r="O44" s="41">
        <v>514</v>
      </c>
      <c r="P44" s="41">
        <v>433</v>
      </c>
      <c r="Q44" s="41">
        <v>889</v>
      </c>
      <c r="R44" s="41">
        <v>676</v>
      </c>
      <c r="S44" s="41">
        <v>765</v>
      </c>
      <c r="T44" s="41">
        <v>354</v>
      </c>
      <c r="U44" s="51">
        <v>288</v>
      </c>
      <c r="V44" s="51">
        <v>319</v>
      </c>
      <c r="W44" s="44"/>
      <c r="X44" s="45"/>
      <c r="Y44" s="46" t="s">
        <v>31</v>
      </c>
      <c r="Z44" s="31">
        <f t="shared" si="3"/>
        <v>0</v>
      </c>
      <c r="AA44" s="32">
        <f t="shared" si="4"/>
        <v>0</v>
      </c>
      <c r="AB44" s="32">
        <f t="shared" si="5"/>
        <v>0</v>
      </c>
    </row>
    <row r="45" spans="2:28" s="47" customFormat="1" ht="12.75" customHeight="1">
      <c r="B45" s="39"/>
      <c r="C45" s="39"/>
      <c r="D45" s="40" t="s">
        <v>75</v>
      </c>
      <c r="E45" s="34">
        <f t="shared" si="1"/>
        <v>119</v>
      </c>
      <c r="F45" s="34">
        <f t="shared" si="2"/>
        <v>23</v>
      </c>
      <c r="G45" s="41">
        <v>2</v>
      </c>
      <c r="H45" s="41">
        <v>1</v>
      </c>
      <c r="I45" s="41">
        <v>5</v>
      </c>
      <c r="J45" s="41">
        <v>7</v>
      </c>
      <c r="K45" s="41">
        <v>5</v>
      </c>
      <c r="L45" s="42">
        <v>3</v>
      </c>
      <c r="M45" s="28"/>
      <c r="N45" s="29">
        <f t="shared" si="0"/>
        <v>96</v>
      </c>
      <c r="O45" s="41">
        <v>16</v>
      </c>
      <c r="P45" s="41">
        <v>12</v>
      </c>
      <c r="Q45" s="41">
        <v>19</v>
      </c>
      <c r="R45" s="41">
        <v>17</v>
      </c>
      <c r="S45" s="41">
        <v>19</v>
      </c>
      <c r="T45" s="41">
        <v>7</v>
      </c>
      <c r="U45" s="51">
        <v>3</v>
      </c>
      <c r="V45" s="51">
        <v>3</v>
      </c>
      <c r="W45" s="44"/>
      <c r="X45" s="45"/>
      <c r="Y45" s="46" t="s">
        <v>75</v>
      </c>
      <c r="Z45" s="31">
        <f t="shared" si="3"/>
        <v>0</v>
      </c>
      <c r="AA45" s="32">
        <f t="shared" si="4"/>
        <v>0</v>
      </c>
      <c r="AB45" s="32">
        <f t="shared" si="5"/>
        <v>0</v>
      </c>
    </row>
    <row r="46" spans="2:28" s="47" customFormat="1" ht="12.75" customHeight="1">
      <c r="B46" s="39"/>
      <c r="C46" s="39"/>
      <c r="D46" s="40" t="s">
        <v>24</v>
      </c>
      <c r="E46" s="34">
        <f t="shared" si="1"/>
        <v>2290</v>
      </c>
      <c r="F46" s="34">
        <f t="shared" si="2"/>
        <v>525</v>
      </c>
      <c r="G46" s="41">
        <v>97</v>
      </c>
      <c r="H46" s="41">
        <v>116</v>
      </c>
      <c r="I46" s="41">
        <v>92</v>
      </c>
      <c r="J46" s="41">
        <v>79</v>
      </c>
      <c r="K46" s="41">
        <v>73</v>
      </c>
      <c r="L46" s="42">
        <v>68</v>
      </c>
      <c r="M46" s="28"/>
      <c r="N46" s="29">
        <f t="shared" si="0"/>
        <v>1765</v>
      </c>
      <c r="O46" s="41">
        <v>237</v>
      </c>
      <c r="P46" s="41">
        <v>170</v>
      </c>
      <c r="Q46" s="41">
        <v>392</v>
      </c>
      <c r="R46" s="41">
        <v>306</v>
      </c>
      <c r="S46" s="41">
        <v>334</v>
      </c>
      <c r="T46" s="41">
        <v>133</v>
      </c>
      <c r="U46" s="51">
        <v>102</v>
      </c>
      <c r="V46" s="51">
        <v>91</v>
      </c>
      <c r="W46" s="44"/>
      <c r="X46" s="45"/>
      <c r="Y46" s="46" t="s">
        <v>24</v>
      </c>
      <c r="Z46" s="31">
        <f t="shared" si="3"/>
        <v>0</v>
      </c>
      <c r="AA46" s="32">
        <f t="shared" si="4"/>
        <v>0</v>
      </c>
      <c r="AB46" s="32">
        <f t="shared" si="5"/>
        <v>0</v>
      </c>
    </row>
    <row r="47" spans="2:28" s="47" customFormat="1" ht="12.75" customHeight="1">
      <c r="B47" s="39"/>
      <c r="C47" s="39"/>
      <c r="D47" s="40" t="s">
        <v>76</v>
      </c>
      <c r="E47" s="34">
        <f t="shared" si="1"/>
        <v>1523</v>
      </c>
      <c r="F47" s="34">
        <f t="shared" si="2"/>
        <v>919</v>
      </c>
      <c r="G47" s="41">
        <v>127</v>
      </c>
      <c r="H47" s="41">
        <v>148</v>
      </c>
      <c r="I47" s="41">
        <v>288</v>
      </c>
      <c r="J47" s="41">
        <v>193</v>
      </c>
      <c r="K47" s="41">
        <v>94</v>
      </c>
      <c r="L47" s="42">
        <v>69</v>
      </c>
      <c r="M47" s="28"/>
      <c r="N47" s="29">
        <f t="shared" si="0"/>
        <v>604</v>
      </c>
      <c r="O47" s="41">
        <v>163</v>
      </c>
      <c r="P47" s="41">
        <v>101</v>
      </c>
      <c r="Q47" s="41">
        <v>114</v>
      </c>
      <c r="R47" s="41">
        <v>77</v>
      </c>
      <c r="S47" s="41">
        <v>58</v>
      </c>
      <c r="T47" s="41">
        <v>37</v>
      </c>
      <c r="U47" s="51">
        <v>24</v>
      </c>
      <c r="V47" s="51">
        <v>30</v>
      </c>
      <c r="W47" s="44"/>
      <c r="X47" s="45"/>
      <c r="Y47" s="46" t="s">
        <v>76</v>
      </c>
      <c r="Z47" s="31">
        <f t="shared" si="3"/>
        <v>0</v>
      </c>
      <c r="AA47" s="32">
        <f t="shared" si="4"/>
        <v>0</v>
      </c>
      <c r="AB47" s="32">
        <f t="shared" si="5"/>
        <v>0</v>
      </c>
    </row>
    <row r="48" spans="2:28" s="47" customFormat="1" ht="12.75" customHeight="1">
      <c r="B48" s="39"/>
      <c r="C48" s="39"/>
      <c r="D48" s="40" t="s">
        <v>77</v>
      </c>
      <c r="E48" s="34">
        <f t="shared" si="1"/>
        <v>177</v>
      </c>
      <c r="F48" s="34">
        <f t="shared" si="2"/>
        <v>28</v>
      </c>
      <c r="G48" s="41">
        <v>4</v>
      </c>
      <c r="H48" s="41">
        <v>1</v>
      </c>
      <c r="I48" s="41">
        <v>6</v>
      </c>
      <c r="J48" s="41">
        <v>6</v>
      </c>
      <c r="K48" s="41">
        <v>5</v>
      </c>
      <c r="L48" s="42">
        <v>6</v>
      </c>
      <c r="M48" s="28"/>
      <c r="N48" s="29">
        <f t="shared" si="0"/>
        <v>149</v>
      </c>
      <c r="O48" s="41">
        <v>14</v>
      </c>
      <c r="P48" s="41">
        <v>16</v>
      </c>
      <c r="Q48" s="41">
        <v>27</v>
      </c>
      <c r="R48" s="41">
        <v>26</v>
      </c>
      <c r="S48" s="41">
        <v>30</v>
      </c>
      <c r="T48" s="41">
        <v>9</v>
      </c>
      <c r="U48" s="51">
        <v>11</v>
      </c>
      <c r="V48" s="51">
        <v>16</v>
      </c>
      <c r="W48" s="44"/>
      <c r="X48" s="45"/>
      <c r="Y48" s="46" t="s">
        <v>77</v>
      </c>
      <c r="Z48" s="31">
        <f t="shared" si="3"/>
        <v>0</v>
      </c>
      <c r="AA48" s="32">
        <f t="shared" si="4"/>
        <v>0</v>
      </c>
      <c r="AB48" s="32">
        <f t="shared" si="5"/>
        <v>0</v>
      </c>
    </row>
    <row r="49" spans="2:28" s="47" customFormat="1" ht="12.75" customHeight="1">
      <c r="B49" s="39"/>
      <c r="C49" s="39"/>
      <c r="D49" s="40" t="s">
        <v>78</v>
      </c>
      <c r="E49" s="34">
        <f t="shared" si="1"/>
        <v>746</v>
      </c>
      <c r="F49" s="34">
        <f t="shared" si="2"/>
        <v>402</v>
      </c>
      <c r="G49" s="41">
        <v>68</v>
      </c>
      <c r="H49" s="41">
        <v>71</v>
      </c>
      <c r="I49" s="41">
        <v>77</v>
      </c>
      <c r="J49" s="41">
        <v>80</v>
      </c>
      <c r="K49" s="41">
        <v>60</v>
      </c>
      <c r="L49" s="42">
        <v>46</v>
      </c>
      <c r="M49" s="28"/>
      <c r="N49" s="29">
        <f t="shared" si="0"/>
        <v>344</v>
      </c>
      <c r="O49" s="41">
        <v>98</v>
      </c>
      <c r="P49" s="41">
        <v>39</v>
      </c>
      <c r="Q49" s="41">
        <v>69</v>
      </c>
      <c r="R49" s="41">
        <v>64</v>
      </c>
      <c r="S49" s="41">
        <v>44</v>
      </c>
      <c r="T49" s="41">
        <v>19</v>
      </c>
      <c r="U49" s="51">
        <v>5</v>
      </c>
      <c r="V49" s="51">
        <v>6</v>
      </c>
      <c r="W49" s="44"/>
      <c r="X49" s="45"/>
      <c r="Y49" s="46" t="s">
        <v>78</v>
      </c>
      <c r="Z49" s="31">
        <f t="shared" si="3"/>
        <v>0</v>
      </c>
      <c r="AA49" s="32">
        <f t="shared" si="4"/>
        <v>0</v>
      </c>
      <c r="AB49" s="32">
        <f t="shared" si="5"/>
        <v>0</v>
      </c>
    </row>
    <row r="50" spans="2:28" s="47" customFormat="1" ht="12.75" customHeight="1">
      <c r="B50" s="39"/>
      <c r="C50" s="39"/>
      <c r="D50" s="40" t="s">
        <v>79</v>
      </c>
      <c r="E50" s="34">
        <f t="shared" si="1"/>
        <v>824</v>
      </c>
      <c r="F50" s="34">
        <f t="shared" si="2"/>
        <v>66</v>
      </c>
      <c r="G50" s="41">
        <v>12</v>
      </c>
      <c r="H50" s="41">
        <v>15</v>
      </c>
      <c r="I50" s="41">
        <v>9</v>
      </c>
      <c r="J50" s="41">
        <v>11</v>
      </c>
      <c r="K50" s="41">
        <v>9</v>
      </c>
      <c r="L50" s="42">
        <v>10</v>
      </c>
      <c r="M50" s="28"/>
      <c r="N50" s="29">
        <f t="shared" si="0"/>
        <v>758</v>
      </c>
      <c r="O50" s="41">
        <v>69</v>
      </c>
      <c r="P50" s="41">
        <v>76</v>
      </c>
      <c r="Q50" s="41">
        <v>205</v>
      </c>
      <c r="R50" s="41">
        <v>172</v>
      </c>
      <c r="S50" s="41">
        <v>170</v>
      </c>
      <c r="T50" s="41">
        <v>37</v>
      </c>
      <c r="U50" s="51">
        <v>15</v>
      </c>
      <c r="V50" s="51">
        <v>14</v>
      </c>
      <c r="W50" s="44"/>
      <c r="X50" s="45"/>
      <c r="Y50" s="46" t="s">
        <v>79</v>
      </c>
      <c r="Z50" s="31">
        <f t="shared" si="3"/>
        <v>0</v>
      </c>
      <c r="AA50" s="32">
        <f t="shared" si="4"/>
        <v>0</v>
      </c>
      <c r="AB50" s="32">
        <f t="shared" si="5"/>
        <v>0</v>
      </c>
    </row>
    <row r="51" spans="2:28" s="47" customFormat="1" ht="12.75" customHeight="1">
      <c r="B51" s="39"/>
      <c r="C51" s="39"/>
      <c r="D51" s="40" t="s">
        <v>80</v>
      </c>
      <c r="E51" s="34">
        <f t="shared" si="1"/>
        <v>336</v>
      </c>
      <c r="F51" s="34">
        <f t="shared" si="2"/>
        <v>36</v>
      </c>
      <c r="G51" s="41">
        <v>4</v>
      </c>
      <c r="H51" s="41">
        <v>10</v>
      </c>
      <c r="I51" s="41">
        <v>7</v>
      </c>
      <c r="J51" s="41">
        <v>4</v>
      </c>
      <c r="K51" s="41">
        <v>4</v>
      </c>
      <c r="L51" s="42">
        <v>7</v>
      </c>
      <c r="M51" s="28"/>
      <c r="N51" s="29">
        <f t="shared" si="0"/>
        <v>300</v>
      </c>
      <c r="O51" s="41">
        <v>25</v>
      </c>
      <c r="P51" s="41">
        <v>23</v>
      </c>
      <c r="Q51" s="41">
        <v>68</v>
      </c>
      <c r="R51" s="41">
        <v>52</v>
      </c>
      <c r="S51" s="41">
        <v>64</v>
      </c>
      <c r="T51" s="41">
        <v>26</v>
      </c>
      <c r="U51" s="51">
        <v>20</v>
      </c>
      <c r="V51" s="51">
        <v>22</v>
      </c>
      <c r="W51" s="44"/>
      <c r="X51" s="45"/>
      <c r="Y51" s="46" t="s">
        <v>80</v>
      </c>
      <c r="Z51" s="31">
        <f t="shared" si="3"/>
        <v>0</v>
      </c>
      <c r="AA51" s="32">
        <f t="shared" si="4"/>
        <v>0</v>
      </c>
      <c r="AB51" s="32">
        <f t="shared" si="5"/>
        <v>0</v>
      </c>
    </row>
    <row r="52" spans="2:28" s="47" customFormat="1" ht="12.75" customHeight="1">
      <c r="B52" s="39"/>
      <c r="C52" s="39"/>
      <c r="D52" s="40" t="s">
        <v>30</v>
      </c>
      <c r="E52" s="34">
        <f t="shared" si="1"/>
        <v>105228</v>
      </c>
      <c r="F52" s="34">
        <f t="shared" si="2"/>
        <v>29153</v>
      </c>
      <c r="G52" s="41">
        <v>7612</v>
      </c>
      <c r="H52" s="41">
        <v>7621</v>
      </c>
      <c r="I52" s="41">
        <v>6688</v>
      </c>
      <c r="J52" s="41">
        <v>3688</v>
      </c>
      <c r="K52" s="41">
        <v>2091</v>
      </c>
      <c r="L52" s="42">
        <v>1453</v>
      </c>
      <c r="M52" s="28"/>
      <c r="N52" s="29">
        <f t="shared" si="0"/>
        <v>76075</v>
      </c>
      <c r="O52" s="41">
        <v>5352</v>
      </c>
      <c r="P52" s="41">
        <v>4498</v>
      </c>
      <c r="Q52" s="41">
        <v>9625</v>
      </c>
      <c r="R52" s="41">
        <v>9538</v>
      </c>
      <c r="S52" s="41">
        <v>12279</v>
      </c>
      <c r="T52" s="41">
        <v>7764</v>
      </c>
      <c r="U52" s="51">
        <v>8123</v>
      </c>
      <c r="V52" s="51">
        <v>18896</v>
      </c>
      <c r="W52" s="44"/>
      <c r="X52" s="45"/>
      <c r="Y52" s="46" t="s">
        <v>30</v>
      </c>
      <c r="Z52" s="31">
        <f t="shared" si="3"/>
        <v>0</v>
      </c>
      <c r="AA52" s="32">
        <f t="shared" si="4"/>
        <v>0</v>
      </c>
      <c r="AB52" s="32">
        <f t="shared" si="5"/>
        <v>0</v>
      </c>
    </row>
    <row r="53" spans="2:28" s="47" customFormat="1" ht="12.75" customHeight="1">
      <c r="B53" s="39"/>
      <c r="C53" s="39"/>
      <c r="D53" s="40" t="s">
        <v>81</v>
      </c>
      <c r="E53" s="34">
        <f t="shared" si="1"/>
        <v>1709</v>
      </c>
      <c r="F53" s="34">
        <f t="shared" si="2"/>
        <v>288</v>
      </c>
      <c r="G53" s="41">
        <v>0</v>
      </c>
      <c r="H53" s="41">
        <v>17</v>
      </c>
      <c r="I53" s="41">
        <v>58</v>
      </c>
      <c r="J53" s="41">
        <v>57</v>
      </c>
      <c r="K53" s="41">
        <v>64</v>
      </c>
      <c r="L53" s="42">
        <v>92</v>
      </c>
      <c r="M53" s="28"/>
      <c r="N53" s="29">
        <f t="shared" si="0"/>
        <v>1421</v>
      </c>
      <c r="O53" s="41">
        <v>406</v>
      </c>
      <c r="P53" s="41">
        <v>271</v>
      </c>
      <c r="Q53" s="41">
        <v>384</v>
      </c>
      <c r="R53" s="41">
        <v>191</v>
      </c>
      <c r="S53" s="41">
        <v>116</v>
      </c>
      <c r="T53" s="41">
        <v>31</v>
      </c>
      <c r="U53" s="51">
        <v>12</v>
      </c>
      <c r="V53" s="51">
        <v>10</v>
      </c>
      <c r="W53" s="44"/>
      <c r="X53" s="45"/>
      <c r="Y53" s="46" t="s">
        <v>81</v>
      </c>
      <c r="Z53" s="31">
        <f t="shared" si="3"/>
        <v>0</v>
      </c>
      <c r="AA53" s="32">
        <f t="shared" si="4"/>
        <v>0</v>
      </c>
      <c r="AB53" s="32">
        <f t="shared" si="5"/>
        <v>0</v>
      </c>
    </row>
    <row r="54" spans="2:28" s="47" customFormat="1" ht="12.75" customHeight="1">
      <c r="B54" s="39"/>
      <c r="C54" s="39"/>
      <c r="D54" s="40" t="s">
        <v>82</v>
      </c>
      <c r="E54" s="34">
        <f t="shared" si="1"/>
        <v>221</v>
      </c>
      <c r="F54" s="34">
        <f t="shared" si="2"/>
        <v>31</v>
      </c>
      <c r="G54" s="41">
        <v>3</v>
      </c>
      <c r="H54" s="41">
        <v>2</v>
      </c>
      <c r="I54" s="41">
        <v>3</v>
      </c>
      <c r="J54" s="41">
        <v>4</v>
      </c>
      <c r="K54" s="41">
        <v>6</v>
      </c>
      <c r="L54" s="42">
        <v>13</v>
      </c>
      <c r="M54" s="28"/>
      <c r="N54" s="29">
        <f t="shared" si="0"/>
        <v>190</v>
      </c>
      <c r="O54" s="41">
        <v>56</v>
      </c>
      <c r="P54" s="41">
        <v>45</v>
      </c>
      <c r="Q54" s="41">
        <v>50</v>
      </c>
      <c r="R54" s="41">
        <v>24</v>
      </c>
      <c r="S54" s="41">
        <v>10</v>
      </c>
      <c r="T54" s="41">
        <v>3</v>
      </c>
      <c r="U54" s="51">
        <v>2</v>
      </c>
      <c r="V54" s="51">
        <v>0</v>
      </c>
      <c r="W54" s="44"/>
      <c r="X54" s="45"/>
      <c r="Y54" s="46" t="s">
        <v>82</v>
      </c>
      <c r="Z54" s="31">
        <f t="shared" si="3"/>
        <v>0</v>
      </c>
      <c r="AA54" s="32">
        <f t="shared" si="4"/>
        <v>0</v>
      </c>
      <c r="AB54" s="32">
        <f t="shared" si="5"/>
        <v>0</v>
      </c>
    </row>
    <row r="55" spans="2:28" s="47" customFormat="1" ht="12.75" customHeight="1">
      <c r="B55" s="39"/>
      <c r="C55" s="39"/>
      <c r="D55" s="40" t="s">
        <v>92</v>
      </c>
      <c r="E55" s="34">
        <f>SUM(G55:L55,O55:V55)</f>
        <v>836</v>
      </c>
      <c r="F55" s="34">
        <f>SUM(G55:L55)</f>
        <v>117</v>
      </c>
      <c r="G55" s="41">
        <v>23</v>
      </c>
      <c r="H55" s="41">
        <v>30</v>
      </c>
      <c r="I55" s="41">
        <v>28</v>
      </c>
      <c r="J55" s="41">
        <v>15</v>
      </c>
      <c r="K55" s="41">
        <v>11</v>
      </c>
      <c r="L55" s="42">
        <v>10</v>
      </c>
      <c r="M55" s="28"/>
      <c r="N55" s="29">
        <f t="shared" si="0"/>
        <v>719</v>
      </c>
      <c r="O55" s="41">
        <v>30</v>
      </c>
      <c r="P55" s="41">
        <v>37</v>
      </c>
      <c r="Q55" s="41">
        <v>118</v>
      </c>
      <c r="R55" s="41">
        <v>127</v>
      </c>
      <c r="S55" s="41">
        <v>210</v>
      </c>
      <c r="T55" s="41">
        <v>85</v>
      </c>
      <c r="U55" s="51">
        <v>45</v>
      </c>
      <c r="V55" s="51">
        <v>67</v>
      </c>
      <c r="W55" s="44"/>
      <c r="X55" s="45"/>
      <c r="Y55" s="46" t="s">
        <v>92</v>
      </c>
      <c r="Z55" s="31"/>
      <c r="AA55" s="32"/>
      <c r="AB55" s="32"/>
    </row>
    <row r="56" spans="2:28" s="47" customFormat="1" ht="12.75" customHeight="1" thickBot="1">
      <c r="B56" s="52"/>
      <c r="C56" s="52"/>
      <c r="D56" s="53" t="s">
        <v>32</v>
      </c>
      <c r="E56" s="54">
        <f t="shared" si="1"/>
        <v>13983</v>
      </c>
      <c r="F56" s="54">
        <f t="shared" si="2"/>
        <v>1603</v>
      </c>
      <c r="G56" s="55">
        <v>281</v>
      </c>
      <c r="H56" s="55">
        <v>333</v>
      </c>
      <c r="I56" s="55">
        <v>351</v>
      </c>
      <c r="J56" s="55">
        <v>249</v>
      </c>
      <c r="K56" s="55">
        <v>209</v>
      </c>
      <c r="L56" s="56">
        <v>180</v>
      </c>
      <c r="M56" s="28"/>
      <c r="N56" s="57">
        <f t="shared" si="0"/>
        <v>12380</v>
      </c>
      <c r="O56" s="55">
        <v>1075</v>
      </c>
      <c r="P56" s="55">
        <v>913</v>
      </c>
      <c r="Q56" s="55">
        <v>1809</v>
      </c>
      <c r="R56" s="55">
        <v>1670</v>
      </c>
      <c r="S56" s="55">
        <v>2267</v>
      </c>
      <c r="T56" s="55">
        <v>1481</v>
      </c>
      <c r="U56" s="58">
        <v>1344</v>
      </c>
      <c r="V56" s="58">
        <v>1821</v>
      </c>
      <c r="W56" s="59"/>
      <c r="X56" s="52"/>
      <c r="Y56" s="53" t="s">
        <v>32</v>
      </c>
      <c r="Z56" s="31">
        <f t="shared" si="3"/>
        <v>0</v>
      </c>
      <c r="AA56" s="32">
        <f t="shared" si="4"/>
        <v>0</v>
      </c>
      <c r="AB56" s="32">
        <f t="shared" si="5"/>
        <v>0</v>
      </c>
    </row>
    <row r="57" spans="2:26" ht="12">
      <c r="B57" s="47"/>
      <c r="C57" s="47"/>
      <c r="D57" s="4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6"/>
      <c r="V57" s="16"/>
      <c r="Z57" s="16"/>
    </row>
    <row r="58" spans="2:26" ht="12">
      <c r="B58" s="47"/>
      <c r="C58" s="47"/>
      <c r="D58" s="6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62"/>
      <c r="V58" s="62"/>
      <c r="Z58" s="16"/>
    </row>
    <row r="59" spans="2:26" ht="12">
      <c r="B59" s="11"/>
      <c r="C59" s="11"/>
      <c r="D59" s="61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62"/>
      <c r="V59" s="62"/>
      <c r="Z59" s="16"/>
    </row>
    <row r="60" spans="2:26" ht="12">
      <c r="B60" s="11"/>
      <c r="C60" s="11"/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Z60" s="16"/>
    </row>
    <row r="61" spans="2:26" ht="12">
      <c r="B61" s="11"/>
      <c r="C61" s="11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Z61" s="16"/>
    </row>
    <row r="62" spans="2:26" ht="12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4:26" ht="12">
      <c r="D63" s="64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4:26" ht="12">
      <c r="D64" s="64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 ht="12">
      <c r="D65" s="64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 ht="12">
      <c r="D66" s="64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 ht="12"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Z67" s="16"/>
    </row>
    <row r="68" spans="4:26" ht="12"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Z68" s="16"/>
    </row>
    <row r="69" spans="4:22" ht="12"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4:22" ht="12"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ht="12">
      <c r="E71" s="65"/>
    </row>
    <row r="131" spans="5:26" ht="12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 ht="12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 ht="12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 ht="12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 ht="12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 ht="12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 ht="12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 ht="12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 ht="12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 ht="12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 ht="12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 ht="12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 ht="12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 ht="12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 ht="12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 ht="12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 ht="12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 ht="12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 ht="12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 ht="12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 ht="12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 ht="12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 ht="12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 ht="12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 ht="12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 ht="12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 ht="12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 ht="12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 ht="12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 ht="12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 ht="12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 ht="12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 ht="12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 ht="12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 ht="12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 ht="12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 ht="12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 ht="12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 ht="12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 ht="12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 ht="12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 ht="12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 ht="12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 ht="12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 ht="12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 ht="12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 ht="12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 ht="12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 ht="12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 ht="12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 ht="12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 ht="12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 ht="12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 ht="12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 ht="12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 ht="12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 ht="12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 ht="12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 ht="12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 ht="12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 ht="12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 ht="12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 ht="12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 ht="12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 ht="12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 ht="12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 ht="12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 ht="12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 ht="12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 ht="12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 ht="12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 ht="12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 ht="12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 ht="12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 ht="12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 ht="12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 ht="12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 ht="12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 ht="12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 ht="12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 ht="12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 ht="12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 ht="12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 ht="12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 ht="12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 ht="12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sheetProtection/>
  <mergeCells count="22">
    <mergeCell ref="E2:K2"/>
    <mergeCell ref="O2:V2"/>
    <mergeCell ref="F4:L4"/>
    <mergeCell ref="N4:V4"/>
    <mergeCell ref="G5:G6"/>
    <mergeCell ref="H5:H6"/>
    <mergeCell ref="B7:D7"/>
    <mergeCell ref="C8:D8"/>
    <mergeCell ref="W4:Y6"/>
    <mergeCell ref="F5:F6"/>
    <mergeCell ref="I5:I6"/>
    <mergeCell ref="L5:L6"/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11" customWidth="1"/>
    <col min="2" max="3" width="2.625" style="63" customWidth="1"/>
    <col min="4" max="4" width="15.375" style="63" customWidth="1"/>
    <col min="5" max="12" width="9.625" style="11" customWidth="1"/>
    <col min="13" max="13" width="4.625" style="11" customWidth="1"/>
    <col min="14" max="22" width="9.375" style="11" customWidth="1"/>
    <col min="23" max="24" width="2.625" style="60" customWidth="1"/>
    <col min="25" max="25" width="15.375" style="60" customWidth="1"/>
    <col min="26" max="16384" width="9.125" style="11" customWidth="1"/>
  </cols>
  <sheetData>
    <row r="1" spans="2:25" s="1" customFormat="1" ht="12">
      <c r="B1" s="2" t="s">
        <v>65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4" t="s">
        <v>66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2:24" s="7" customFormat="1" ht="14.25">
      <c r="B2" s="8"/>
      <c r="C2" s="8"/>
      <c r="D2" s="8"/>
      <c r="E2" s="103" t="s">
        <v>84</v>
      </c>
      <c r="F2" s="103"/>
      <c r="G2" s="103"/>
      <c r="H2" s="103"/>
      <c r="I2" s="103"/>
      <c r="J2" s="103"/>
      <c r="K2" s="103"/>
      <c r="L2" s="8"/>
      <c r="M2" s="9"/>
      <c r="N2" s="8"/>
      <c r="O2" s="103" t="s">
        <v>35</v>
      </c>
      <c r="P2" s="104"/>
      <c r="Q2" s="104"/>
      <c r="R2" s="104"/>
      <c r="S2" s="104"/>
      <c r="T2" s="104"/>
      <c r="U2" s="104"/>
      <c r="V2" s="104"/>
      <c r="W2" s="10"/>
      <c r="X2" s="8"/>
    </row>
    <row r="3" spans="2:25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2:25" ht="12">
      <c r="B4" s="82" t="s">
        <v>34</v>
      </c>
      <c r="C4" s="83"/>
      <c r="D4" s="84"/>
      <c r="E4" s="17"/>
      <c r="F4" s="105" t="s">
        <v>36</v>
      </c>
      <c r="G4" s="106"/>
      <c r="H4" s="106"/>
      <c r="I4" s="106"/>
      <c r="J4" s="106"/>
      <c r="K4" s="106"/>
      <c r="L4" s="106"/>
      <c r="M4" s="18"/>
      <c r="N4" s="106" t="s">
        <v>37</v>
      </c>
      <c r="O4" s="106"/>
      <c r="P4" s="106"/>
      <c r="Q4" s="106"/>
      <c r="R4" s="106"/>
      <c r="S4" s="106"/>
      <c r="T4" s="106"/>
      <c r="U4" s="106"/>
      <c r="V4" s="107"/>
      <c r="W4" s="95" t="s">
        <v>33</v>
      </c>
      <c r="X4" s="96"/>
      <c r="Y4" s="96"/>
    </row>
    <row r="5" spans="2:28" ht="12">
      <c r="B5" s="85"/>
      <c r="C5" s="85"/>
      <c r="D5" s="86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1" t="s">
        <v>45</v>
      </c>
      <c r="M5" s="20"/>
      <c r="N5" s="89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7"/>
      <c r="X5" s="98"/>
      <c r="Y5" s="98"/>
      <c r="Z5" s="21" t="s">
        <v>89</v>
      </c>
      <c r="AA5" s="22"/>
      <c r="AB5" s="22"/>
    </row>
    <row r="6" spans="2:28" ht="12">
      <c r="B6" s="87"/>
      <c r="C6" s="87"/>
      <c r="D6" s="88"/>
      <c r="E6" s="23"/>
      <c r="F6" s="94"/>
      <c r="G6" s="94"/>
      <c r="H6" s="94"/>
      <c r="I6" s="94"/>
      <c r="J6" s="94"/>
      <c r="K6" s="94"/>
      <c r="L6" s="102"/>
      <c r="M6" s="18"/>
      <c r="N6" s="90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99"/>
      <c r="X6" s="100"/>
      <c r="Y6" s="100"/>
      <c r="Z6" s="21" t="s">
        <v>85</v>
      </c>
      <c r="AA6" s="24" t="s">
        <v>90</v>
      </c>
      <c r="AB6" s="24" t="s">
        <v>91</v>
      </c>
    </row>
    <row r="7" spans="2:28" s="25" customFormat="1" ht="15" customHeight="1">
      <c r="B7" s="80" t="s">
        <v>0</v>
      </c>
      <c r="C7" s="80"/>
      <c r="D7" s="108"/>
      <c r="E7" s="67">
        <f>SUM(G7:L7,O7:V7)</f>
        <v>52699</v>
      </c>
      <c r="F7" s="67">
        <f>SUM(G7:L7)</f>
        <v>13213</v>
      </c>
      <c r="G7" s="68">
        <v>3424</v>
      </c>
      <c r="H7" s="68">
        <v>3498</v>
      </c>
      <c r="I7" s="68">
        <v>2918</v>
      </c>
      <c r="J7" s="68">
        <v>1741</v>
      </c>
      <c r="K7" s="68">
        <v>887</v>
      </c>
      <c r="L7" s="68">
        <v>745</v>
      </c>
      <c r="M7" s="69"/>
      <c r="N7" s="69">
        <f aca="true" t="shared" si="0" ref="N7:N56">SUM(O7:V7)</f>
        <v>39486</v>
      </c>
      <c r="O7" s="68">
        <v>3017</v>
      </c>
      <c r="P7" s="68">
        <v>2563</v>
      </c>
      <c r="Q7" s="68">
        <v>5677</v>
      </c>
      <c r="R7" s="68">
        <v>4791</v>
      </c>
      <c r="S7" s="68">
        <v>5522</v>
      </c>
      <c r="T7" s="68">
        <v>3825</v>
      </c>
      <c r="U7" s="68">
        <v>4201</v>
      </c>
      <c r="V7" s="68">
        <v>9890</v>
      </c>
      <c r="W7" s="91" t="s">
        <v>0</v>
      </c>
      <c r="X7" s="92"/>
      <c r="Y7" s="92"/>
      <c r="Z7" s="31">
        <f>SUM(F7,N7)-E7</f>
        <v>0</v>
      </c>
      <c r="AA7" s="32">
        <f>SUM(G7:L7)-F7</f>
        <v>0</v>
      </c>
      <c r="AB7" s="32">
        <f>SUM(O7:V7)-N7</f>
        <v>0</v>
      </c>
    </row>
    <row r="8" spans="2:28" s="25" customFormat="1" ht="15" customHeight="1">
      <c r="B8" s="33"/>
      <c r="C8" s="80" t="s">
        <v>1</v>
      </c>
      <c r="D8" s="108"/>
      <c r="E8" s="67">
        <f aca="true" t="shared" si="1" ref="E8:E56">SUM(G8:L8,O8:V8)</f>
        <v>962</v>
      </c>
      <c r="F8" s="67">
        <f aca="true" t="shared" si="2" ref="F8:F56">SUM(G8:L8)</f>
        <v>164</v>
      </c>
      <c r="G8" s="70">
        <v>23</v>
      </c>
      <c r="H8" s="70">
        <v>33</v>
      </c>
      <c r="I8" s="70">
        <v>27</v>
      </c>
      <c r="J8" s="70">
        <v>30</v>
      </c>
      <c r="K8" s="70">
        <v>23</v>
      </c>
      <c r="L8" s="70">
        <v>28</v>
      </c>
      <c r="M8" s="69"/>
      <c r="N8" s="69">
        <f t="shared" si="0"/>
        <v>798</v>
      </c>
      <c r="O8" s="70">
        <v>132</v>
      </c>
      <c r="P8" s="70">
        <v>113</v>
      </c>
      <c r="Q8" s="70">
        <v>216</v>
      </c>
      <c r="R8" s="70">
        <v>146</v>
      </c>
      <c r="S8" s="70">
        <v>110</v>
      </c>
      <c r="T8" s="70">
        <v>31</v>
      </c>
      <c r="U8" s="70">
        <v>30</v>
      </c>
      <c r="V8" s="70">
        <v>20</v>
      </c>
      <c r="W8" s="37"/>
      <c r="X8" s="81" t="s">
        <v>1</v>
      </c>
      <c r="Y8" s="81"/>
      <c r="Z8" s="31">
        <f aca="true" t="shared" si="3" ref="Z8:Z56">SUM(F8,N8)-E8</f>
        <v>0</v>
      </c>
      <c r="AA8" s="32">
        <f aca="true" t="shared" si="4" ref="AA8:AA56">SUM(G8:L8)-F8</f>
        <v>0</v>
      </c>
      <c r="AB8" s="32">
        <f aca="true" t="shared" si="5" ref="AB8:AB56">SUM(O8:V8)-N8</f>
        <v>0</v>
      </c>
    </row>
    <row r="9" spans="1:28" ht="12.75" customHeight="1">
      <c r="A9" s="71"/>
      <c r="B9" s="39"/>
      <c r="C9" s="39"/>
      <c r="D9" s="40" t="s">
        <v>67</v>
      </c>
      <c r="E9" s="67">
        <f t="shared" si="1"/>
        <v>301</v>
      </c>
      <c r="F9" s="67">
        <f t="shared" si="2"/>
        <v>33</v>
      </c>
      <c r="G9" s="72">
        <v>5</v>
      </c>
      <c r="H9" s="72">
        <v>4</v>
      </c>
      <c r="I9" s="72">
        <v>4</v>
      </c>
      <c r="J9" s="72">
        <v>7</v>
      </c>
      <c r="K9" s="72">
        <v>6</v>
      </c>
      <c r="L9" s="72">
        <v>7</v>
      </c>
      <c r="M9" s="73"/>
      <c r="N9" s="69">
        <f t="shared" si="0"/>
        <v>268</v>
      </c>
      <c r="O9" s="72">
        <v>37</v>
      </c>
      <c r="P9" s="72">
        <v>32</v>
      </c>
      <c r="Q9" s="72">
        <v>72</v>
      </c>
      <c r="R9" s="72">
        <v>52</v>
      </c>
      <c r="S9" s="72">
        <v>43</v>
      </c>
      <c r="T9" s="72">
        <v>16</v>
      </c>
      <c r="U9" s="72">
        <v>8</v>
      </c>
      <c r="V9" s="72">
        <v>8</v>
      </c>
      <c r="W9" s="44"/>
      <c r="X9" s="45"/>
      <c r="Y9" s="46" t="s">
        <v>67</v>
      </c>
      <c r="Z9" s="31">
        <f t="shared" si="3"/>
        <v>0</v>
      </c>
      <c r="AA9" s="32">
        <f t="shared" si="4"/>
        <v>0</v>
      </c>
      <c r="AB9" s="32">
        <f t="shared" si="5"/>
        <v>0</v>
      </c>
    </row>
    <row r="10" spans="2:28" ht="12.75" customHeight="1">
      <c r="B10" s="39"/>
      <c r="C10" s="39"/>
      <c r="D10" s="40" t="s">
        <v>68</v>
      </c>
      <c r="E10" s="67">
        <f t="shared" si="1"/>
        <v>33</v>
      </c>
      <c r="F10" s="67">
        <f t="shared" si="2"/>
        <v>9</v>
      </c>
      <c r="G10" s="72">
        <v>2</v>
      </c>
      <c r="H10" s="72">
        <v>3</v>
      </c>
      <c r="I10" s="72">
        <v>0</v>
      </c>
      <c r="J10" s="72">
        <v>3</v>
      </c>
      <c r="K10" s="72">
        <v>1</v>
      </c>
      <c r="L10" s="72">
        <v>0</v>
      </c>
      <c r="M10" s="73"/>
      <c r="N10" s="69">
        <f t="shared" si="0"/>
        <v>24</v>
      </c>
      <c r="O10" s="72">
        <v>5</v>
      </c>
      <c r="P10" s="72">
        <v>5</v>
      </c>
      <c r="Q10" s="72">
        <v>7</v>
      </c>
      <c r="R10" s="72">
        <v>5</v>
      </c>
      <c r="S10" s="72">
        <v>1</v>
      </c>
      <c r="T10" s="72">
        <v>0</v>
      </c>
      <c r="U10" s="72">
        <v>1</v>
      </c>
      <c r="V10" s="72">
        <v>0</v>
      </c>
      <c r="W10" s="44"/>
      <c r="X10" s="45"/>
      <c r="Y10" s="46" t="s">
        <v>68</v>
      </c>
      <c r="Z10" s="31">
        <f t="shared" si="3"/>
        <v>0</v>
      </c>
      <c r="AA10" s="32">
        <f t="shared" si="4"/>
        <v>0</v>
      </c>
      <c r="AB10" s="32">
        <f t="shared" si="5"/>
        <v>0</v>
      </c>
    </row>
    <row r="11" spans="2:28" ht="12.75" customHeight="1">
      <c r="B11" s="39"/>
      <c r="C11" s="39"/>
      <c r="D11" s="40" t="s">
        <v>2</v>
      </c>
      <c r="E11" s="67">
        <f t="shared" si="1"/>
        <v>89</v>
      </c>
      <c r="F11" s="67">
        <f t="shared" si="2"/>
        <v>9</v>
      </c>
      <c r="G11" s="72">
        <v>0</v>
      </c>
      <c r="H11" s="72">
        <v>2</v>
      </c>
      <c r="I11" s="72">
        <v>0</v>
      </c>
      <c r="J11" s="72">
        <v>1</v>
      </c>
      <c r="K11" s="72">
        <v>3</v>
      </c>
      <c r="L11" s="72">
        <v>3</v>
      </c>
      <c r="M11" s="73"/>
      <c r="N11" s="69">
        <f t="shared" si="0"/>
        <v>80</v>
      </c>
      <c r="O11" s="72">
        <v>15</v>
      </c>
      <c r="P11" s="72">
        <v>7</v>
      </c>
      <c r="Q11" s="72">
        <v>17</v>
      </c>
      <c r="R11" s="72">
        <v>14</v>
      </c>
      <c r="S11" s="72">
        <v>16</v>
      </c>
      <c r="T11" s="72">
        <v>2</v>
      </c>
      <c r="U11" s="72">
        <v>7</v>
      </c>
      <c r="V11" s="72">
        <v>2</v>
      </c>
      <c r="W11" s="44"/>
      <c r="X11" s="45"/>
      <c r="Y11" s="46" t="s">
        <v>2</v>
      </c>
      <c r="Z11" s="31">
        <f t="shared" si="3"/>
        <v>0</v>
      </c>
      <c r="AA11" s="32">
        <f t="shared" si="4"/>
        <v>0</v>
      </c>
      <c r="AB11" s="32">
        <f t="shared" si="5"/>
        <v>0</v>
      </c>
    </row>
    <row r="12" spans="2:28" ht="12.75" customHeight="1">
      <c r="B12" s="39"/>
      <c r="C12" s="39"/>
      <c r="D12" s="40" t="s">
        <v>69</v>
      </c>
      <c r="E12" s="67">
        <f t="shared" si="1"/>
        <v>1</v>
      </c>
      <c r="F12" s="67">
        <f t="shared" si="2"/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3"/>
      <c r="N12" s="69">
        <f t="shared" si="0"/>
        <v>1</v>
      </c>
      <c r="O12" s="74">
        <v>0</v>
      </c>
      <c r="P12" s="74">
        <v>1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44"/>
      <c r="X12" s="45"/>
      <c r="Y12" s="46" t="s">
        <v>69</v>
      </c>
      <c r="Z12" s="31">
        <f t="shared" si="3"/>
        <v>0</v>
      </c>
      <c r="AA12" s="32">
        <f t="shared" si="4"/>
        <v>0</v>
      </c>
      <c r="AB12" s="32">
        <f t="shared" si="5"/>
        <v>0</v>
      </c>
    </row>
    <row r="13" spans="2:28" ht="12.75" customHeight="1">
      <c r="B13" s="39"/>
      <c r="C13" s="39"/>
      <c r="D13" s="40" t="s">
        <v>3</v>
      </c>
      <c r="E13" s="67">
        <f t="shared" si="1"/>
        <v>18</v>
      </c>
      <c r="F13" s="67">
        <f t="shared" si="2"/>
        <v>2</v>
      </c>
      <c r="G13" s="74">
        <v>0</v>
      </c>
      <c r="H13" s="74">
        <v>1</v>
      </c>
      <c r="I13" s="74">
        <v>0</v>
      </c>
      <c r="J13" s="74">
        <v>0</v>
      </c>
      <c r="K13" s="74">
        <v>0</v>
      </c>
      <c r="L13" s="74">
        <v>1</v>
      </c>
      <c r="M13" s="73"/>
      <c r="N13" s="69">
        <f t="shared" si="0"/>
        <v>16</v>
      </c>
      <c r="O13" s="74">
        <v>3</v>
      </c>
      <c r="P13" s="74">
        <v>2</v>
      </c>
      <c r="Q13" s="74">
        <v>8</v>
      </c>
      <c r="R13" s="74">
        <v>1</v>
      </c>
      <c r="S13" s="74">
        <v>1</v>
      </c>
      <c r="T13" s="74">
        <v>0</v>
      </c>
      <c r="U13" s="74">
        <v>1</v>
      </c>
      <c r="V13" s="74">
        <v>0</v>
      </c>
      <c r="W13" s="44"/>
      <c r="X13" s="45"/>
      <c r="Y13" s="46" t="s">
        <v>3</v>
      </c>
      <c r="Z13" s="31">
        <f t="shared" si="3"/>
        <v>0</v>
      </c>
      <c r="AA13" s="32">
        <f t="shared" si="4"/>
        <v>0</v>
      </c>
      <c r="AB13" s="32">
        <f t="shared" si="5"/>
        <v>0</v>
      </c>
    </row>
    <row r="14" spans="2:28" ht="12.75" customHeight="1">
      <c r="B14" s="39"/>
      <c r="C14" s="39"/>
      <c r="D14" s="40" t="s">
        <v>70</v>
      </c>
      <c r="E14" s="67">
        <f t="shared" si="1"/>
        <v>24</v>
      </c>
      <c r="F14" s="67">
        <f t="shared" si="2"/>
        <v>3</v>
      </c>
      <c r="G14" s="74">
        <v>0</v>
      </c>
      <c r="H14" s="74">
        <v>0</v>
      </c>
      <c r="I14" s="74">
        <v>0</v>
      </c>
      <c r="J14" s="74">
        <v>1</v>
      </c>
      <c r="K14" s="74">
        <v>1</v>
      </c>
      <c r="L14" s="74">
        <v>1</v>
      </c>
      <c r="M14" s="73"/>
      <c r="N14" s="69">
        <f t="shared" si="0"/>
        <v>21</v>
      </c>
      <c r="O14" s="74">
        <v>4</v>
      </c>
      <c r="P14" s="74">
        <v>5</v>
      </c>
      <c r="Q14" s="74">
        <v>5</v>
      </c>
      <c r="R14" s="74">
        <v>6</v>
      </c>
      <c r="S14" s="74">
        <v>0</v>
      </c>
      <c r="T14" s="74">
        <v>0</v>
      </c>
      <c r="U14" s="74">
        <v>1</v>
      </c>
      <c r="V14" s="74">
        <v>0</v>
      </c>
      <c r="W14" s="44"/>
      <c r="X14" s="45"/>
      <c r="Y14" s="46" t="s">
        <v>70</v>
      </c>
      <c r="Z14" s="31">
        <f t="shared" si="3"/>
        <v>0</v>
      </c>
      <c r="AA14" s="32">
        <f t="shared" si="4"/>
        <v>0</v>
      </c>
      <c r="AB14" s="32">
        <f t="shared" si="5"/>
        <v>0</v>
      </c>
    </row>
    <row r="15" spans="2:28" ht="12.75" customHeight="1">
      <c r="B15" s="39"/>
      <c r="C15" s="39"/>
      <c r="D15" s="49" t="s">
        <v>4</v>
      </c>
      <c r="E15" s="67">
        <f t="shared" si="1"/>
        <v>4</v>
      </c>
      <c r="F15" s="67">
        <f t="shared" si="2"/>
        <v>1</v>
      </c>
      <c r="G15" s="74">
        <v>0</v>
      </c>
      <c r="H15" s="74">
        <v>0</v>
      </c>
      <c r="I15" s="74">
        <v>1</v>
      </c>
      <c r="J15" s="74">
        <v>0</v>
      </c>
      <c r="K15" s="74">
        <v>0</v>
      </c>
      <c r="L15" s="74">
        <v>0</v>
      </c>
      <c r="M15" s="73"/>
      <c r="N15" s="69">
        <f t="shared" si="0"/>
        <v>3</v>
      </c>
      <c r="O15" s="74">
        <v>0</v>
      </c>
      <c r="P15" s="74">
        <v>0</v>
      </c>
      <c r="Q15" s="74">
        <v>1</v>
      </c>
      <c r="R15" s="74">
        <v>0</v>
      </c>
      <c r="S15" s="74">
        <v>1</v>
      </c>
      <c r="T15" s="74">
        <v>1</v>
      </c>
      <c r="U15" s="74">
        <v>0</v>
      </c>
      <c r="V15" s="74">
        <v>0</v>
      </c>
      <c r="W15" s="44"/>
      <c r="X15" s="45"/>
      <c r="Y15" s="50" t="s">
        <v>4</v>
      </c>
      <c r="Z15" s="31">
        <f t="shared" si="3"/>
        <v>0</v>
      </c>
      <c r="AA15" s="32">
        <f t="shared" si="4"/>
        <v>0</v>
      </c>
      <c r="AB15" s="32">
        <f t="shared" si="5"/>
        <v>0</v>
      </c>
    </row>
    <row r="16" spans="2:28" ht="12.75" customHeight="1">
      <c r="B16" s="39"/>
      <c r="C16" s="39"/>
      <c r="D16" s="40" t="s">
        <v>5</v>
      </c>
      <c r="E16" s="67">
        <f t="shared" si="1"/>
        <v>42</v>
      </c>
      <c r="F16" s="67">
        <f t="shared" si="2"/>
        <v>32</v>
      </c>
      <c r="G16" s="74">
        <v>11</v>
      </c>
      <c r="H16" s="74">
        <v>10</v>
      </c>
      <c r="I16" s="74">
        <v>5</v>
      </c>
      <c r="J16" s="74">
        <v>4</v>
      </c>
      <c r="K16" s="74">
        <v>1</v>
      </c>
      <c r="L16" s="74">
        <v>1</v>
      </c>
      <c r="M16" s="73"/>
      <c r="N16" s="69">
        <f t="shared" si="0"/>
        <v>10</v>
      </c>
      <c r="O16" s="74">
        <v>4</v>
      </c>
      <c r="P16" s="74">
        <v>2</v>
      </c>
      <c r="Q16" s="74">
        <v>3</v>
      </c>
      <c r="R16" s="74">
        <v>0</v>
      </c>
      <c r="S16" s="74">
        <v>1</v>
      </c>
      <c r="T16" s="74">
        <v>0</v>
      </c>
      <c r="U16" s="74">
        <v>0</v>
      </c>
      <c r="V16" s="74">
        <v>0</v>
      </c>
      <c r="W16" s="44"/>
      <c r="X16" s="45"/>
      <c r="Y16" s="46" t="s">
        <v>5</v>
      </c>
      <c r="Z16" s="31">
        <f t="shared" si="3"/>
        <v>0</v>
      </c>
      <c r="AA16" s="32">
        <f t="shared" si="4"/>
        <v>0</v>
      </c>
      <c r="AB16" s="32">
        <f t="shared" si="5"/>
        <v>0</v>
      </c>
    </row>
    <row r="17" spans="2:28" ht="12.75" customHeight="1">
      <c r="B17" s="39"/>
      <c r="C17" s="39"/>
      <c r="D17" s="40" t="s">
        <v>6</v>
      </c>
      <c r="E17" s="67">
        <f t="shared" si="1"/>
        <v>35</v>
      </c>
      <c r="F17" s="67">
        <f t="shared" si="2"/>
        <v>1</v>
      </c>
      <c r="G17" s="74">
        <v>0</v>
      </c>
      <c r="H17" s="74">
        <v>0</v>
      </c>
      <c r="I17" s="74">
        <v>0</v>
      </c>
      <c r="J17" s="74">
        <v>0</v>
      </c>
      <c r="K17" s="74">
        <v>1</v>
      </c>
      <c r="L17" s="74">
        <v>0</v>
      </c>
      <c r="M17" s="73"/>
      <c r="N17" s="69">
        <f t="shared" si="0"/>
        <v>34</v>
      </c>
      <c r="O17" s="74">
        <v>3</v>
      </c>
      <c r="P17" s="74">
        <v>3</v>
      </c>
      <c r="Q17" s="74">
        <v>10</v>
      </c>
      <c r="R17" s="74">
        <v>8</v>
      </c>
      <c r="S17" s="74">
        <v>7</v>
      </c>
      <c r="T17" s="74">
        <v>2</v>
      </c>
      <c r="U17" s="74">
        <v>1</v>
      </c>
      <c r="V17" s="74">
        <v>0</v>
      </c>
      <c r="W17" s="44"/>
      <c r="X17" s="45"/>
      <c r="Y17" s="46" t="s">
        <v>6</v>
      </c>
      <c r="Z17" s="31">
        <f t="shared" si="3"/>
        <v>0</v>
      </c>
      <c r="AA17" s="32">
        <f t="shared" si="4"/>
        <v>0</v>
      </c>
      <c r="AB17" s="32">
        <f t="shared" si="5"/>
        <v>0</v>
      </c>
    </row>
    <row r="18" spans="2:28" ht="12.75" customHeight="1">
      <c r="B18" s="39"/>
      <c r="C18" s="39"/>
      <c r="D18" s="40" t="s">
        <v>7</v>
      </c>
      <c r="E18" s="67">
        <f t="shared" si="1"/>
        <v>0</v>
      </c>
      <c r="F18" s="67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3"/>
      <c r="N18" s="69">
        <f t="shared" si="0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44"/>
      <c r="X18" s="45"/>
      <c r="Y18" s="46" t="s">
        <v>7</v>
      </c>
      <c r="Z18" s="31">
        <f t="shared" si="3"/>
        <v>0</v>
      </c>
      <c r="AA18" s="32">
        <f t="shared" si="4"/>
        <v>0</v>
      </c>
      <c r="AB18" s="32">
        <f t="shared" si="5"/>
        <v>0</v>
      </c>
    </row>
    <row r="19" spans="2:28" ht="12.75" customHeight="1">
      <c r="B19" s="39"/>
      <c r="C19" s="39"/>
      <c r="D19" s="40" t="s">
        <v>8</v>
      </c>
      <c r="E19" s="67">
        <f t="shared" si="1"/>
        <v>63</v>
      </c>
      <c r="F19" s="67">
        <f t="shared" si="2"/>
        <v>12</v>
      </c>
      <c r="G19" s="74">
        <v>0</v>
      </c>
      <c r="H19" s="74">
        <v>5</v>
      </c>
      <c r="I19" s="74">
        <v>2</v>
      </c>
      <c r="J19" s="74">
        <v>3</v>
      </c>
      <c r="K19" s="74">
        <v>2</v>
      </c>
      <c r="L19" s="74">
        <v>0</v>
      </c>
      <c r="M19" s="73"/>
      <c r="N19" s="69">
        <f t="shared" si="0"/>
        <v>51</v>
      </c>
      <c r="O19" s="74">
        <v>8</v>
      </c>
      <c r="P19" s="74">
        <v>15</v>
      </c>
      <c r="Q19" s="74">
        <v>7</v>
      </c>
      <c r="R19" s="74">
        <v>9</v>
      </c>
      <c r="S19" s="74">
        <v>7</v>
      </c>
      <c r="T19" s="74">
        <v>3</v>
      </c>
      <c r="U19" s="74">
        <v>1</v>
      </c>
      <c r="V19" s="74">
        <v>1</v>
      </c>
      <c r="W19" s="44"/>
      <c r="X19" s="45"/>
      <c r="Y19" s="46" t="s">
        <v>8</v>
      </c>
      <c r="Z19" s="31">
        <f t="shared" si="3"/>
        <v>0</v>
      </c>
      <c r="AA19" s="32">
        <f t="shared" si="4"/>
        <v>0</v>
      </c>
      <c r="AB19" s="32">
        <f t="shared" si="5"/>
        <v>0</v>
      </c>
    </row>
    <row r="20" spans="2:28" ht="12.75" customHeight="1">
      <c r="B20" s="39"/>
      <c r="C20" s="39"/>
      <c r="D20" s="40" t="s">
        <v>9</v>
      </c>
      <c r="E20" s="67">
        <f t="shared" si="1"/>
        <v>89</v>
      </c>
      <c r="F20" s="67">
        <f t="shared" si="2"/>
        <v>16</v>
      </c>
      <c r="G20" s="74">
        <v>0</v>
      </c>
      <c r="H20" s="74">
        <v>1</v>
      </c>
      <c r="I20" s="74">
        <v>3</v>
      </c>
      <c r="J20" s="74">
        <v>5</v>
      </c>
      <c r="K20" s="74">
        <v>4</v>
      </c>
      <c r="L20" s="74">
        <v>3</v>
      </c>
      <c r="M20" s="73"/>
      <c r="N20" s="69">
        <f t="shared" si="0"/>
        <v>73</v>
      </c>
      <c r="O20" s="74">
        <v>18</v>
      </c>
      <c r="P20" s="74">
        <v>11</v>
      </c>
      <c r="Q20" s="74">
        <v>27</v>
      </c>
      <c r="R20" s="74">
        <v>9</v>
      </c>
      <c r="S20" s="74">
        <v>5</v>
      </c>
      <c r="T20" s="74">
        <v>1</v>
      </c>
      <c r="U20" s="74">
        <v>1</v>
      </c>
      <c r="V20" s="74">
        <v>1</v>
      </c>
      <c r="W20" s="44"/>
      <c r="X20" s="45"/>
      <c r="Y20" s="46" t="s">
        <v>9</v>
      </c>
      <c r="Z20" s="31">
        <f t="shared" si="3"/>
        <v>0</v>
      </c>
      <c r="AA20" s="32">
        <f t="shared" si="4"/>
        <v>0</v>
      </c>
      <c r="AB20" s="32">
        <f t="shared" si="5"/>
        <v>0</v>
      </c>
    </row>
    <row r="21" spans="2:28" ht="12.75" customHeight="1">
      <c r="B21" s="39"/>
      <c r="C21" s="39"/>
      <c r="D21" s="40" t="s">
        <v>10</v>
      </c>
      <c r="E21" s="67">
        <f t="shared" si="1"/>
        <v>6</v>
      </c>
      <c r="F21" s="67">
        <f t="shared" si="2"/>
        <v>1</v>
      </c>
      <c r="G21" s="74">
        <v>0</v>
      </c>
      <c r="H21" s="74">
        <v>0</v>
      </c>
      <c r="I21" s="74">
        <v>1</v>
      </c>
      <c r="J21" s="74">
        <v>0</v>
      </c>
      <c r="K21" s="74">
        <v>0</v>
      </c>
      <c r="L21" s="74">
        <v>0</v>
      </c>
      <c r="M21" s="73"/>
      <c r="N21" s="69">
        <f t="shared" si="0"/>
        <v>5</v>
      </c>
      <c r="O21" s="74">
        <v>1</v>
      </c>
      <c r="P21" s="74">
        <v>1</v>
      </c>
      <c r="Q21" s="74">
        <v>1</v>
      </c>
      <c r="R21" s="74">
        <v>1</v>
      </c>
      <c r="S21" s="74">
        <v>1</v>
      </c>
      <c r="T21" s="74">
        <v>0</v>
      </c>
      <c r="U21" s="74">
        <v>0</v>
      </c>
      <c r="V21" s="74">
        <v>0</v>
      </c>
      <c r="W21" s="44"/>
      <c r="X21" s="45"/>
      <c r="Y21" s="46" t="s">
        <v>10</v>
      </c>
      <c r="Z21" s="31">
        <f t="shared" si="3"/>
        <v>0</v>
      </c>
      <c r="AA21" s="32">
        <f t="shared" si="4"/>
        <v>0</v>
      </c>
      <c r="AB21" s="32">
        <f t="shared" si="5"/>
        <v>0</v>
      </c>
    </row>
    <row r="22" spans="2:28" ht="12.75" customHeight="1">
      <c r="B22" s="39"/>
      <c r="C22" s="39"/>
      <c r="D22" s="40" t="s">
        <v>11</v>
      </c>
      <c r="E22" s="67">
        <f t="shared" si="1"/>
        <v>86</v>
      </c>
      <c r="F22" s="67">
        <f t="shared" si="2"/>
        <v>22</v>
      </c>
      <c r="G22" s="72">
        <v>0</v>
      </c>
      <c r="H22" s="72">
        <v>2</v>
      </c>
      <c r="I22" s="72">
        <v>5</v>
      </c>
      <c r="J22" s="72">
        <v>2</v>
      </c>
      <c r="K22" s="72">
        <v>2</v>
      </c>
      <c r="L22" s="72">
        <v>11</v>
      </c>
      <c r="M22" s="73"/>
      <c r="N22" s="69">
        <f t="shared" si="0"/>
        <v>64</v>
      </c>
      <c r="O22" s="72">
        <v>12</v>
      </c>
      <c r="P22" s="72">
        <v>12</v>
      </c>
      <c r="Q22" s="72">
        <v>24</v>
      </c>
      <c r="R22" s="72">
        <v>9</v>
      </c>
      <c r="S22" s="72">
        <v>6</v>
      </c>
      <c r="T22" s="72">
        <v>0</v>
      </c>
      <c r="U22" s="72">
        <v>1</v>
      </c>
      <c r="V22" s="72">
        <v>0</v>
      </c>
      <c r="W22" s="44"/>
      <c r="X22" s="45"/>
      <c r="Y22" s="46" t="s">
        <v>11</v>
      </c>
      <c r="Z22" s="31">
        <f t="shared" si="3"/>
        <v>0</v>
      </c>
      <c r="AA22" s="32">
        <f t="shared" si="4"/>
        <v>0</v>
      </c>
      <c r="AB22" s="32">
        <f t="shared" si="5"/>
        <v>0</v>
      </c>
    </row>
    <row r="23" spans="2:28" ht="12.75" customHeight="1">
      <c r="B23" s="39"/>
      <c r="C23" s="39"/>
      <c r="D23" s="40" t="s">
        <v>12</v>
      </c>
      <c r="E23" s="67">
        <f t="shared" si="1"/>
        <v>82</v>
      </c>
      <c r="F23" s="67">
        <f t="shared" si="2"/>
        <v>8</v>
      </c>
      <c r="G23" s="72">
        <v>2</v>
      </c>
      <c r="H23" s="72">
        <v>2</v>
      </c>
      <c r="I23" s="72">
        <v>2</v>
      </c>
      <c r="J23" s="72">
        <v>2</v>
      </c>
      <c r="K23" s="72">
        <v>0</v>
      </c>
      <c r="L23" s="72">
        <v>0</v>
      </c>
      <c r="M23" s="73"/>
      <c r="N23" s="69">
        <f t="shared" si="0"/>
        <v>74</v>
      </c>
      <c r="O23" s="72">
        <v>11</v>
      </c>
      <c r="P23" s="72">
        <v>8</v>
      </c>
      <c r="Q23" s="72">
        <v>16</v>
      </c>
      <c r="R23" s="72">
        <v>17</v>
      </c>
      <c r="S23" s="72">
        <v>9</v>
      </c>
      <c r="T23" s="72">
        <v>3</v>
      </c>
      <c r="U23" s="72">
        <v>5</v>
      </c>
      <c r="V23" s="72">
        <v>5</v>
      </c>
      <c r="W23" s="44"/>
      <c r="X23" s="45"/>
      <c r="Y23" s="46" t="s">
        <v>12</v>
      </c>
      <c r="Z23" s="31">
        <f t="shared" si="3"/>
        <v>0</v>
      </c>
      <c r="AA23" s="32">
        <f t="shared" si="4"/>
        <v>0</v>
      </c>
      <c r="AB23" s="32">
        <f t="shared" si="5"/>
        <v>0</v>
      </c>
    </row>
    <row r="24" spans="2:28" s="25" customFormat="1" ht="15" customHeight="1">
      <c r="B24" s="39"/>
      <c r="C24" s="39"/>
      <c r="D24" s="40" t="s">
        <v>13</v>
      </c>
      <c r="E24" s="67">
        <f t="shared" si="1"/>
        <v>89</v>
      </c>
      <c r="F24" s="67">
        <f t="shared" si="2"/>
        <v>15</v>
      </c>
      <c r="G24" s="72">
        <v>3</v>
      </c>
      <c r="H24" s="72">
        <v>3</v>
      </c>
      <c r="I24" s="72">
        <v>4</v>
      </c>
      <c r="J24" s="72">
        <v>2</v>
      </c>
      <c r="K24" s="72">
        <v>2</v>
      </c>
      <c r="L24" s="72">
        <v>1</v>
      </c>
      <c r="M24" s="69"/>
      <c r="N24" s="69">
        <f t="shared" si="0"/>
        <v>74</v>
      </c>
      <c r="O24" s="72">
        <v>11</v>
      </c>
      <c r="P24" s="72">
        <v>9</v>
      </c>
      <c r="Q24" s="72">
        <v>18</v>
      </c>
      <c r="R24" s="72">
        <v>15</v>
      </c>
      <c r="S24" s="72">
        <v>12</v>
      </c>
      <c r="T24" s="72">
        <v>3</v>
      </c>
      <c r="U24" s="72">
        <v>3</v>
      </c>
      <c r="V24" s="72">
        <v>3</v>
      </c>
      <c r="W24" s="44"/>
      <c r="X24" s="45"/>
      <c r="Y24" s="46" t="s">
        <v>13</v>
      </c>
      <c r="Z24" s="31">
        <f t="shared" si="3"/>
        <v>0</v>
      </c>
      <c r="AA24" s="32">
        <f t="shared" si="4"/>
        <v>0</v>
      </c>
      <c r="AB24" s="32">
        <f t="shared" si="5"/>
        <v>0</v>
      </c>
    </row>
    <row r="25" spans="1:28" ht="12.75" customHeight="1">
      <c r="A25" s="71"/>
      <c r="B25" s="33"/>
      <c r="C25" s="80" t="s">
        <v>14</v>
      </c>
      <c r="D25" s="108"/>
      <c r="E25" s="67">
        <f t="shared" si="1"/>
        <v>3510</v>
      </c>
      <c r="F25" s="67">
        <f t="shared" si="2"/>
        <v>2653</v>
      </c>
      <c r="G25" s="70">
        <v>839</v>
      </c>
      <c r="H25" s="70">
        <v>733</v>
      </c>
      <c r="I25" s="70">
        <v>560</v>
      </c>
      <c r="J25" s="70">
        <v>306</v>
      </c>
      <c r="K25" s="70">
        <v>117</v>
      </c>
      <c r="L25" s="70">
        <v>98</v>
      </c>
      <c r="M25" s="73"/>
      <c r="N25" s="69">
        <f t="shared" si="0"/>
        <v>857</v>
      </c>
      <c r="O25" s="70">
        <v>241</v>
      </c>
      <c r="P25" s="70">
        <v>111</v>
      </c>
      <c r="Q25" s="70">
        <v>129</v>
      </c>
      <c r="R25" s="70">
        <v>105</v>
      </c>
      <c r="S25" s="70">
        <v>112</v>
      </c>
      <c r="T25" s="70">
        <v>59</v>
      </c>
      <c r="U25" s="70">
        <v>54</v>
      </c>
      <c r="V25" s="70">
        <v>46</v>
      </c>
      <c r="W25" s="37"/>
      <c r="X25" s="81" t="s">
        <v>14</v>
      </c>
      <c r="Y25" s="81"/>
      <c r="Z25" s="31">
        <f t="shared" si="3"/>
        <v>0</v>
      </c>
      <c r="AA25" s="32">
        <f t="shared" si="4"/>
        <v>0</v>
      </c>
      <c r="AB25" s="32">
        <f t="shared" si="5"/>
        <v>0</v>
      </c>
    </row>
    <row r="26" spans="2:28" ht="12.75" customHeight="1">
      <c r="B26" s="39"/>
      <c r="C26" s="39"/>
      <c r="D26" s="40" t="s">
        <v>15</v>
      </c>
      <c r="E26" s="67">
        <f t="shared" si="1"/>
        <v>97</v>
      </c>
      <c r="F26" s="67">
        <f t="shared" si="2"/>
        <v>33</v>
      </c>
      <c r="G26" s="72">
        <v>5</v>
      </c>
      <c r="H26" s="72">
        <v>9</v>
      </c>
      <c r="I26" s="72">
        <v>6</v>
      </c>
      <c r="J26" s="72">
        <v>5</v>
      </c>
      <c r="K26" s="72">
        <v>4</v>
      </c>
      <c r="L26" s="72">
        <v>4</v>
      </c>
      <c r="M26" s="73">
        <v>0</v>
      </c>
      <c r="N26" s="69">
        <f t="shared" si="0"/>
        <v>64</v>
      </c>
      <c r="O26" s="72">
        <v>8</v>
      </c>
      <c r="P26" s="72">
        <v>14</v>
      </c>
      <c r="Q26" s="72">
        <v>23</v>
      </c>
      <c r="R26" s="72">
        <v>14</v>
      </c>
      <c r="S26" s="72">
        <v>2</v>
      </c>
      <c r="T26" s="72">
        <v>2</v>
      </c>
      <c r="U26" s="72">
        <v>0</v>
      </c>
      <c r="V26" s="72">
        <v>1</v>
      </c>
      <c r="W26" s="44"/>
      <c r="X26" s="45"/>
      <c r="Y26" s="46" t="s">
        <v>15</v>
      </c>
      <c r="Z26" s="31">
        <f t="shared" si="3"/>
        <v>0</v>
      </c>
      <c r="AA26" s="32">
        <f t="shared" si="4"/>
        <v>0</v>
      </c>
      <c r="AB26" s="32">
        <f t="shared" si="5"/>
        <v>0</v>
      </c>
    </row>
    <row r="27" spans="2:28" ht="12.75" customHeight="1">
      <c r="B27" s="39"/>
      <c r="C27" s="39"/>
      <c r="D27" s="40" t="s">
        <v>16</v>
      </c>
      <c r="E27" s="67">
        <f t="shared" si="1"/>
        <v>329</v>
      </c>
      <c r="F27" s="67">
        <f t="shared" si="2"/>
        <v>325</v>
      </c>
      <c r="G27" s="72">
        <v>124</v>
      </c>
      <c r="H27" s="72">
        <v>109</v>
      </c>
      <c r="I27" s="72">
        <v>60</v>
      </c>
      <c r="J27" s="72">
        <v>23</v>
      </c>
      <c r="K27" s="72">
        <v>7</v>
      </c>
      <c r="L27" s="72">
        <v>2</v>
      </c>
      <c r="M27" s="73">
        <v>0</v>
      </c>
      <c r="N27" s="69">
        <f t="shared" si="0"/>
        <v>4</v>
      </c>
      <c r="O27" s="72">
        <v>2</v>
      </c>
      <c r="P27" s="72">
        <v>1</v>
      </c>
      <c r="Q27" s="72">
        <v>1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44"/>
      <c r="X27" s="45"/>
      <c r="Y27" s="46" t="s">
        <v>16</v>
      </c>
      <c r="Z27" s="31">
        <f t="shared" si="3"/>
        <v>0</v>
      </c>
      <c r="AA27" s="32">
        <f t="shared" si="4"/>
        <v>0</v>
      </c>
      <c r="AB27" s="32">
        <f t="shared" si="5"/>
        <v>0</v>
      </c>
    </row>
    <row r="28" spans="2:28" s="25" customFormat="1" ht="15" customHeight="1">
      <c r="B28" s="39"/>
      <c r="C28" s="39"/>
      <c r="D28" s="40" t="s">
        <v>17</v>
      </c>
      <c r="E28" s="67">
        <f t="shared" si="1"/>
        <v>3084</v>
      </c>
      <c r="F28" s="67">
        <f t="shared" si="2"/>
        <v>2295</v>
      </c>
      <c r="G28" s="72">
        <v>710</v>
      </c>
      <c r="H28" s="72">
        <v>615</v>
      </c>
      <c r="I28" s="72">
        <v>494</v>
      </c>
      <c r="J28" s="72">
        <v>278</v>
      </c>
      <c r="K28" s="72">
        <v>106</v>
      </c>
      <c r="L28" s="72">
        <v>92</v>
      </c>
      <c r="M28" s="69">
        <v>0</v>
      </c>
      <c r="N28" s="69">
        <f t="shared" si="0"/>
        <v>789</v>
      </c>
      <c r="O28" s="72">
        <v>231</v>
      </c>
      <c r="P28" s="72">
        <v>96</v>
      </c>
      <c r="Q28" s="72">
        <v>105</v>
      </c>
      <c r="R28" s="72">
        <v>91</v>
      </c>
      <c r="S28" s="72">
        <v>110</v>
      </c>
      <c r="T28" s="72">
        <v>57</v>
      </c>
      <c r="U28" s="72">
        <v>54</v>
      </c>
      <c r="V28" s="72">
        <v>45</v>
      </c>
      <c r="W28" s="44"/>
      <c r="X28" s="45"/>
      <c r="Y28" s="46" t="s">
        <v>17</v>
      </c>
      <c r="Z28" s="31">
        <f t="shared" si="3"/>
        <v>0</v>
      </c>
      <c r="AA28" s="32">
        <f t="shared" si="4"/>
        <v>0</v>
      </c>
      <c r="AB28" s="32">
        <f t="shared" si="5"/>
        <v>0</v>
      </c>
    </row>
    <row r="29" spans="1:28" ht="12.75" customHeight="1">
      <c r="A29" s="71"/>
      <c r="B29" s="33"/>
      <c r="C29" s="80" t="s">
        <v>18</v>
      </c>
      <c r="D29" s="108"/>
      <c r="E29" s="67">
        <f t="shared" si="1"/>
        <v>48227</v>
      </c>
      <c r="F29" s="67">
        <f t="shared" si="2"/>
        <v>10396</v>
      </c>
      <c r="G29" s="70">
        <v>2562</v>
      </c>
      <c r="H29" s="70">
        <v>2732</v>
      </c>
      <c r="I29" s="70">
        <v>2331</v>
      </c>
      <c r="J29" s="70">
        <v>1405</v>
      </c>
      <c r="K29" s="70">
        <v>747</v>
      </c>
      <c r="L29" s="70">
        <v>619</v>
      </c>
      <c r="M29" s="73"/>
      <c r="N29" s="69">
        <f t="shared" si="0"/>
        <v>37831</v>
      </c>
      <c r="O29" s="70">
        <v>2644</v>
      </c>
      <c r="P29" s="70">
        <v>2339</v>
      </c>
      <c r="Q29" s="70">
        <v>5332</v>
      </c>
      <c r="R29" s="70">
        <v>4540</v>
      </c>
      <c r="S29" s="70">
        <v>5300</v>
      </c>
      <c r="T29" s="70">
        <v>3735</v>
      </c>
      <c r="U29" s="70">
        <v>4117</v>
      </c>
      <c r="V29" s="70">
        <v>9824</v>
      </c>
      <c r="W29" s="37"/>
      <c r="X29" s="81" t="s">
        <v>18</v>
      </c>
      <c r="Y29" s="81"/>
      <c r="Z29" s="31">
        <f t="shared" si="3"/>
        <v>0</v>
      </c>
      <c r="AA29" s="32">
        <f t="shared" si="4"/>
        <v>0</v>
      </c>
      <c r="AB29" s="32">
        <f t="shared" si="5"/>
        <v>0</v>
      </c>
    </row>
    <row r="30" spans="2:28" ht="12.75" customHeight="1">
      <c r="B30" s="39"/>
      <c r="C30" s="39"/>
      <c r="D30" s="40" t="s">
        <v>19</v>
      </c>
      <c r="E30" s="67">
        <f t="shared" si="1"/>
        <v>0</v>
      </c>
      <c r="F30" s="67">
        <f t="shared" si="2"/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75">
        <v>0</v>
      </c>
      <c r="M30" s="73"/>
      <c r="N30" s="69">
        <f t="shared" si="0"/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44"/>
      <c r="X30" s="45"/>
      <c r="Y30" s="46" t="s">
        <v>19</v>
      </c>
      <c r="Z30" s="31">
        <f t="shared" si="3"/>
        <v>0</v>
      </c>
      <c r="AA30" s="32">
        <f t="shared" si="4"/>
        <v>0</v>
      </c>
      <c r="AB30" s="32">
        <f t="shared" si="5"/>
        <v>0</v>
      </c>
    </row>
    <row r="31" spans="2:28" ht="12.75" customHeight="1">
      <c r="B31" s="39"/>
      <c r="C31" s="39"/>
      <c r="D31" s="40" t="s">
        <v>20</v>
      </c>
      <c r="E31" s="67">
        <f t="shared" si="1"/>
        <v>0</v>
      </c>
      <c r="F31" s="67">
        <f t="shared" si="2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75">
        <v>0</v>
      </c>
      <c r="M31" s="73"/>
      <c r="N31" s="69">
        <f t="shared" si="0"/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44"/>
      <c r="X31" s="45"/>
      <c r="Y31" s="46" t="s">
        <v>20</v>
      </c>
      <c r="Z31" s="31">
        <f t="shared" si="3"/>
        <v>0</v>
      </c>
      <c r="AA31" s="32">
        <f t="shared" si="4"/>
        <v>0</v>
      </c>
      <c r="AB31" s="32">
        <f t="shared" si="5"/>
        <v>0</v>
      </c>
    </row>
    <row r="32" spans="2:28" ht="12.75" customHeight="1">
      <c r="B32" s="39"/>
      <c r="C32" s="39"/>
      <c r="D32" s="40" t="s">
        <v>21</v>
      </c>
      <c r="E32" s="67">
        <f t="shared" si="1"/>
        <v>1</v>
      </c>
      <c r="F32" s="67">
        <f t="shared" si="2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75">
        <v>0</v>
      </c>
      <c r="M32" s="73"/>
      <c r="N32" s="69">
        <f t="shared" si="0"/>
        <v>1</v>
      </c>
      <c r="O32" s="51">
        <v>0</v>
      </c>
      <c r="P32" s="51">
        <v>0</v>
      </c>
      <c r="Q32" s="51">
        <v>1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44"/>
      <c r="X32" s="45"/>
      <c r="Y32" s="46" t="s">
        <v>21</v>
      </c>
      <c r="Z32" s="31">
        <f t="shared" si="3"/>
        <v>0</v>
      </c>
      <c r="AA32" s="32">
        <f t="shared" si="4"/>
        <v>0</v>
      </c>
      <c r="AB32" s="32">
        <f t="shared" si="5"/>
        <v>0</v>
      </c>
    </row>
    <row r="33" spans="2:28" ht="12.75" customHeight="1">
      <c r="B33" s="39"/>
      <c r="C33" s="39"/>
      <c r="D33" s="40" t="s">
        <v>22</v>
      </c>
      <c r="E33" s="67">
        <f t="shared" si="1"/>
        <v>60</v>
      </c>
      <c r="F33" s="67">
        <f t="shared" si="2"/>
        <v>9</v>
      </c>
      <c r="G33" s="51">
        <v>2</v>
      </c>
      <c r="H33" s="51">
        <v>1</v>
      </c>
      <c r="I33" s="51">
        <v>4</v>
      </c>
      <c r="J33" s="51">
        <v>0</v>
      </c>
      <c r="K33" s="51">
        <v>1</v>
      </c>
      <c r="L33" s="75">
        <v>1</v>
      </c>
      <c r="M33" s="73"/>
      <c r="N33" s="69">
        <f t="shared" si="0"/>
        <v>51</v>
      </c>
      <c r="O33" s="51">
        <v>4</v>
      </c>
      <c r="P33" s="51">
        <v>7</v>
      </c>
      <c r="Q33" s="51">
        <v>19</v>
      </c>
      <c r="R33" s="51">
        <v>6</v>
      </c>
      <c r="S33" s="51">
        <v>4</v>
      </c>
      <c r="T33" s="51">
        <v>5</v>
      </c>
      <c r="U33" s="51">
        <v>2</v>
      </c>
      <c r="V33" s="51">
        <v>4</v>
      </c>
      <c r="W33" s="44"/>
      <c r="X33" s="45"/>
      <c r="Y33" s="46" t="s">
        <v>22</v>
      </c>
      <c r="Z33" s="31">
        <f t="shared" si="3"/>
        <v>0</v>
      </c>
      <c r="AA33" s="32">
        <f t="shared" si="4"/>
        <v>0</v>
      </c>
      <c r="AB33" s="32">
        <f t="shared" si="5"/>
        <v>0</v>
      </c>
    </row>
    <row r="34" spans="2:28" ht="12.75" customHeight="1">
      <c r="B34" s="39"/>
      <c r="C34" s="39"/>
      <c r="D34" s="40" t="s">
        <v>23</v>
      </c>
      <c r="E34" s="67">
        <f t="shared" si="1"/>
        <v>98</v>
      </c>
      <c r="F34" s="67">
        <f t="shared" si="2"/>
        <v>9</v>
      </c>
      <c r="G34" s="51">
        <v>2</v>
      </c>
      <c r="H34" s="51">
        <v>2</v>
      </c>
      <c r="I34" s="51">
        <v>2</v>
      </c>
      <c r="J34" s="51">
        <v>2</v>
      </c>
      <c r="K34" s="51">
        <v>0</v>
      </c>
      <c r="L34" s="75">
        <v>1</v>
      </c>
      <c r="M34" s="73"/>
      <c r="N34" s="69">
        <f t="shared" si="0"/>
        <v>89</v>
      </c>
      <c r="O34" s="51">
        <v>19</v>
      </c>
      <c r="P34" s="51">
        <v>13</v>
      </c>
      <c r="Q34" s="51">
        <v>30</v>
      </c>
      <c r="R34" s="51">
        <v>11</v>
      </c>
      <c r="S34" s="51">
        <v>7</v>
      </c>
      <c r="T34" s="51">
        <v>5</v>
      </c>
      <c r="U34" s="51">
        <v>1</v>
      </c>
      <c r="V34" s="51">
        <v>3</v>
      </c>
      <c r="W34" s="44"/>
      <c r="X34" s="45"/>
      <c r="Y34" s="46" t="s">
        <v>23</v>
      </c>
      <c r="Z34" s="31">
        <f t="shared" si="3"/>
        <v>0</v>
      </c>
      <c r="AA34" s="32">
        <f t="shared" si="4"/>
        <v>0</v>
      </c>
      <c r="AB34" s="32">
        <f t="shared" si="5"/>
        <v>0</v>
      </c>
    </row>
    <row r="35" spans="2:28" ht="12.75" customHeight="1">
      <c r="B35" s="39"/>
      <c r="C35" s="39"/>
      <c r="D35" s="40" t="s">
        <v>71</v>
      </c>
      <c r="E35" s="67">
        <f t="shared" si="1"/>
        <v>72</v>
      </c>
      <c r="F35" s="67">
        <f t="shared" si="2"/>
        <v>10</v>
      </c>
      <c r="G35" s="51">
        <v>0</v>
      </c>
      <c r="H35" s="51">
        <v>2</v>
      </c>
      <c r="I35" s="51">
        <v>2</v>
      </c>
      <c r="J35" s="51">
        <v>2</v>
      </c>
      <c r="K35" s="51">
        <v>2</v>
      </c>
      <c r="L35" s="75">
        <v>2</v>
      </c>
      <c r="M35" s="73"/>
      <c r="N35" s="69">
        <f t="shared" si="0"/>
        <v>62</v>
      </c>
      <c r="O35" s="51">
        <v>9</v>
      </c>
      <c r="P35" s="51">
        <v>4</v>
      </c>
      <c r="Q35" s="51">
        <v>24</v>
      </c>
      <c r="R35" s="51">
        <v>14</v>
      </c>
      <c r="S35" s="51">
        <v>3</v>
      </c>
      <c r="T35" s="51">
        <v>5</v>
      </c>
      <c r="U35" s="51">
        <v>3</v>
      </c>
      <c r="V35" s="51">
        <v>0</v>
      </c>
      <c r="W35" s="44"/>
      <c r="X35" s="45"/>
      <c r="Y35" s="46" t="s">
        <v>71</v>
      </c>
      <c r="Z35" s="31">
        <f t="shared" si="3"/>
        <v>0</v>
      </c>
      <c r="AA35" s="32">
        <f t="shared" si="4"/>
        <v>0</v>
      </c>
      <c r="AB35" s="32">
        <f t="shared" si="5"/>
        <v>0</v>
      </c>
    </row>
    <row r="36" spans="2:28" ht="12.75" customHeight="1">
      <c r="B36" s="39"/>
      <c r="C36" s="39"/>
      <c r="D36" s="40" t="s">
        <v>72</v>
      </c>
      <c r="E36" s="67">
        <f t="shared" si="1"/>
        <v>10</v>
      </c>
      <c r="F36" s="67">
        <f t="shared" si="2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75">
        <v>0</v>
      </c>
      <c r="M36" s="73"/>
      <c r="N36" s="69">
        <f t="shared" si="0"/>
        <v>10</v>
      </c>
      <c r="O36" s="51">
        <v>0</v>
      </c>
      <c r="P36" s="51">
        <v>0</v>
      </c>
      <c r="Q36" s="51">
        <v>0</v>
      </c>
      <c r="R36" s="51">
        <v>2</v>
      </c>
      <c r="S36" s="51">
        <v>6</v>
      </c>
      <c r="T36" s="51">
        <v>2</v>
      </c>
      <c r="U36" s="51">
        <v>0</v>
      </c>
      <c r="V36" s="51">
        <v>0</v>
      </c>
      <c r="W36" s="44"/>
      <c r="X36" s="45"/>
      <c r="Y36" s="46" t="s">
        <v>72</v>
      </c>
      <c r="Z36" s="31">
        <f t="shared" si="3"/>
        <v>0</v>
      </c>
      <c r="AA36" s="32">
        <f t="shared" si="4"/>
        <v>0</v>
      </c>
      <c r="AB36" s="32">
        <f t="shared" si="5"/>
        <v>0</v>
      </c>
    </row>
    <row r="37" spans="2:28" ht="12.75" customHeight="1">
      <c r="B37" s="39"/>
      <c r="C37" s="39"/>
      <c r="D37" s="40" t="s">
        <v>25</v>
      </c>
      <c r="E37" s="67">
        <f t="shared" si="1"/>
        <v>6</v>
      </c>
      <c r="F37" s="67">
        <f t="shared" si="2"/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75">
        <v>0</v>
      </c>
      <c r="M37" s="73"/>
      <c r="N37" s="69">
        <f t="shared" si="0"/>
        <v>6</v>
      </c>
      <c r="O37" s="51">
        <v>1</v>
      </c>
      <c r="P37" s="51">
        <v>0</v>
      </c>
      <c r="Q37" s="51">
        <v>1</v>
      </c>
      <c r="R37" s="51">
        <v>0</v>
      </c>
      <c r="S37" s="51">
        <v>0</v>
      </c>
      <c r="T37" s="51">
        <v>1</v>
      </c>
      <c r="U37" s="51">
        <v>1</v>
      </c>
      <c r="V37" s="51">
        <v>2</v>
      </c>
      <c r="W37" s="44"/>
      <c r="X37" s="45"/>
      <c r="Y37" s="46" t="s">
        <v>25</v>
      </c>
      <c r="Z37" s="31">
        <f t="shared" si="3"/>
        <v>0</v>
      </c>
      <c r="AA37" s="32">
        <f t="shared" si="4"/>
        <v>0</v>
      </c>
      <c r="AB37" s="32">
        <f t="shared" si="5"/>
        <v>0</v>
      </c>
    </row>
    <row r="38" spans="2:28" ht="12.75" customHeight="1">
      <c r="B38" s="39"/>
      <c r="C38" s="39"/>
      <c r="D38" s="40" t="s">
        <v>26</v>
      </c>
      <c r="E38" s="67">
        <f t="shared" si="1"/>
        <v>1</v>
      </c>
      <c r="F38" s="67">
        <f t="shared" si="2"/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75">
        <v>0</v>
      </c>
      <c r="M38" s="73"/>
      <c r="N38" s="69">
        <f t="shared" si="0"/>
        <v>1</v>
      </c>
      <c r="O38" s="51">
        <v>1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44"/>
      <c r="X38" s="45"/>
      <c r="Y38" s="46" t="s">
        <v>26</v>
      </c>
      <c r="Z38" s="31">
        <f t="shared" si="3"/>
        <v>0</v>
      </c>
      <c r="AA38" s="32">
        <f t="shared" si="4"/>
        <v>0</v>
      </c>
      <c r="AB38" s="32">
        <f t="shared" si="5"/>
        <v>0</v>
      </c>
    </row>
    <row r="39" spans="2:28" ht="12.75" customHeight="1">
      <c r="B39" s="39"/>
      <c r="C39" s="39"/>
      <c r="D39" s="40" t="s">
        <v>73</v>
      </c>
      <c r="E39" s="67">
        <f t="shared" si="1"/>
        <v>4</v>
      </c>
      <c r="F39" s="67">
        <f t="shared" si="2"/>
        <v>1</v>
      </c>
      <c r="G39" s="51">
        <v>1</v>
      </c>
      <c r="H39" s="51">
        <v>0</v>
      </c>
      <c r="I39" s="51">
        <v>0</v>
      </c>
      <c r="J39" s="51">
        <v>0</v>
      </c>
      <c r="K39" s="51">
        <v>0</v>
      </c>
      <c r="L39" s="75">
        <v>0</v>
      </c>
      <c r="M39" s="73"/>
      <c r="N39" s="69">
        <f t="shared" si="0"/>
        <v>3</v>
      </c>
      <c r="O39" s="51">
        <v>1</v>
      </c>
      <c r="P39" s="51">
        <v>0</v>
      </c>
      <c r="Q39" s="51">
        <v>1</v>
      </c>
      <c r="R39" s="51">
        <v>0</v>
      </c>
      <c r="S39" s="51">
        <v>1</v>
      </c>
      <c r="T39" s="51">
        <v>0</v>
      </c>
      <c r="U39" s="51">
        <v>0</v>
      </c>
      <c r="V39" s="51">
        <v>0</v>
      </c>
      <c r="W39" s="44"/>
      <c r="X39" s="45"/>
      <c r="Y39" s="46" t="s">
        <v>73</v>
      </c>
      <c r="Z39" s="31">
        <f t="shared" si="3"/>
        <v>0</v>
      </c>
      <c r="AA39" s="32">
        <f t="shared" si="4"/>
        <v>0</v>
      </c>
      <c r="AB39" s="32">
        <f t="shared" si="5"/>
        <v>0</v>
      </c>
    </row>
    <row r="40" spans="2:28" ht="12.75" customHeight="1">
      <c r="B40" s="39"/>
      <c r="C40" s="39"/>
      <c r="D40" s="40" t="s">
        <v>27</v>
      </c>
      <c r="E40" s="67">
        <f t="shared" si="1"/>
        <v>51</v>
      </c>
      <c r="F40" s="67">
        <f t="shared" si="2"/>
        <v>14</v>
      </c>
      <c r="G40" s="51">
        <v>0</v>
      </c>
      <c r="H40" s="51">
        <v>1</v>
      </c>
      <c r="I40" s="51">
        <v>3</v>
      </c>
      <c r="J40" s="51">
        <v>2</v>
      </c>
      <c r="K40" s="51">
        <v>2</v>
      </c>
      <c r="L40" s="75">
        <v>6</v>
      </c>
      <c r="M40" s="73"/>
      <c r="N40" s="69">
        <f t="shared" si="0"/>
        <v>37</v>
      </c>
      <c r="O40" s="51">
        <v>11</v>
      </c>
      <c r="P40" s="51">
        <v>8</v>
      </c>
      <c r="Q40" s="51">
        <v>5</v>
      </c>
      <c r="R40" s="51">
        <v>7</v>
      </c>
      <c r="S40" s="51">
        <v>5</v>
      </c>
      <c r="T40" s="51">
        <v>1</v>
      </c>
      <c r="U40" s="51">
        <v>0</v>
      </c>
      <c r="V40" s="51">
        <v>0</v>
      </c>
      <c r="W40" s="44"/>
      <c r="X40" s="45"/>
      <c r="Y40" s="46" t="s">
        <v>27</v>
      </c>
      <c r="Z40" s="31">
        <f t="shared" si="3"/>
        <v>0</v>
      </c>
      <c r="AA40" s="32">
        <f t="shared" si="4"/>
        <v>0</v>
      </c>
      <c r="AB40" s="32">
        <f t="shared" si="5"/>
        <v>0</v>
      </c>
    </row>
    <row r="41" spans="2:28" ht="12.75" customHeight="1">
      <c r="B41" s="39"/>
      <c r="C41" s="39"/>
      <c r="D41" s="40" t="s">
        <v>74</v>
      </c>
      <c r="E41" s="67">
        <f t="shared" si="1"/>
        <v>13</v>
      </c>
      <c r="F41" s="67">
        <f t="shared" si="2"/>
        <v>1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75">
        <v>1</v>
      </c>
      <c r="M41" s="73"/>
      <c r="N41" s="69">
        <f t="shared" si="0"/>
        <v>12</v>
      </c>
      <c r="O41" s="51">
        <v>1</v>
      </c>
      <c r="P41" s="51">
        <v>0</v>
      </c>
      <c r="Q41" s="51">
        <v>3</v>
      </c>
      <c r="R41" s="51">
        <v>4</v>
      </c>
      <c r="S41" s="51">
        <v>4</v>
      </c>
      <c r="T41" s="51">
        <v>0</v>
      </c>
      <c r="U41" s="51">
        <v>0</v>
      </c>
      <c r="V41" s="51">
        <v>0</v>
      </c>
      <c r="W41" s="44"/>
      <c r="X41" s="45"/>
      <c r="Y41" s="46" t="s">
        <v>74</v>
      </c>
      <c r="Z41" s="31">
        <f t="shared" si="3"/>
        <v>0</v>
      </c>
      <c r="AA41" s="32">
        <f t="shared" si="4"/>
        <v>0</v>
      </c>
      <c r="AB41" s="32">
        <f t="shared" si="5"/>
        <v>0</v>
      </c>
    </row>
    <row r="42" spans="2:28" ht="12.75" customHeight="1">
      <c r="B42" s="39"/>
      <c r="C42" s="39"/>
      <c r="D42" s="40" t="s">
        <v>28</v>
      </c>
      <c r="E42" s="67">
        <f t="shared" si="1"/>
        <v>65</v>
      </c>
      <c r="F42" s="67">
        <f t="shared" si="2"/>
        <v>35</v>
      </c>
      <c r="G42" s="51">
        <v>4</v>
      </c>
      <c r="H42" s="51">
        <v>7</v>
      </c>
      <c r="I42" s="51">
        <v>8</v>
      </c>
      <c r="J42" s="51">
        <v>7</v>
      </c>
      <c r="K42" s="51">
        <v>7</v>
      </c>
      <c r="L42" s="75">
        <v>2</v>
      </c>
      <c r="M42" s="73"/>
      <c r="N42" s="69">
        <f t="shared" si="0"/>
        <v>30</v>
      </c>
      <c r="O42" s="51">
        <v>11</v>
      </c>
      <c r="P42" s="51">
        <v>4</v>
      </c>
      <c r="Q42" s="51">
        <v>3</v>
      </c>
      <c r="R42" s="51">
        <v>6</v>
      </c>
      <c r="S42" s="51">
        <v>3</v>
      </c>
      <c r="T42" s="51">
        <v>1</v>
      </c>
      <c r="U42" s="51">
        <v>0</v>
      </c>
      <c r="V42" s="51">
        <v>2</v>
      </c>
      <c r="W42" s="44"/>
      <c r="X42" s="45"/>
      <c r="Y42" s="46" t="s">
        <v>28</v>
      </c>
      <c r="Z42" s="31">
        <f t="shared" si="3"/>
        <v>0</v>
      </c>
      <c r="AA42" s="32">
        <f t="shared" si="4"/>
        <v>0</v>
      </c>
      <c r="AB42" s="32">
        <f t="shared" si="5"/>
        <v>0</v>
      </c>
    </row>
    <row r="43" spans="2:28" ht="12.75" customHeight="1">
      <c r="B43" s="39"/>
      <c r="C43" s="39"/>
      <c r="D43" s="40" t="s">
        <v>29</v>
      </c>
      <c r="E43" s="67">
        <f t="shared" si="1"/>
        <v>180</v>
      </c>
      <c r="F43" s="67">
        <f t="shared" si="2"/>
        <v>24</v>
      </c>
      <c r="G43" s="51">
        <v>3</v>
      </c>
      <c r="H43" s="51">
        <v>6</v>
      </c>
      <c r="I43" s="51">
        <v>3</v>
      </c>
      <c r="J43" s="51">
        <v>4</v>
      </c>
      <c r="K43" s="51">
        <v>3</v>
      </c>
      <c r="L43" s="75">
        <v>5</v>
      </c>
      <c r="M43" s="73"/>
      <c r="N43" s="69">
        <f t="shared" si="0"/>
        <v>156</v>
      </c>
      <c r="O43" s="51">
        <v>16</v>
      </c>
      <c r="P43" s="51">
        <v>17</v>
      </c>
      <c r="Q43" s="51">
        <v>32</v>
      </c>
      <c r="R43" s="51">
        <v>19</v>
      </c>
      <c r="S43" s="51">
        <v>25</v>
      </c>
      <c r="T43" s="51">
        <v>22</v>
      </c>
      <c r="U43" s="51">
        <v>12</v>
      </c>
      <c r="V43" s="51">
        <v>13</v>
      </c>
      <c r="W43" s="44"/>
      <c r="X43" s="45"/>
      <c r="Y43" s="46" t="s">
        <v>29</v>
      </c>
      <c r="Z43" s="31">
        <f t="shared" si="3"/>
        <v>0</v>
      </c>
      <c r="AA43" s="32">
        <f t="shared" si="4"/>
        <v>0</v>
      </c>
      <c r="AB43" s="32">
        <f t="shared" si="5"/>
        <v>0</v>
      </c>
    </row>
    <row r="44" spans="2:28" ht="12.75" customHeight="1">
      <c r="B44" s="39"/>
      <c r="C44" s="39"/>
      <c r="D44" s="40" t="s">
        <v>31</v>
      </c>
      <c r="E44" s="67">
        <f t="shared" si="1"/>
        <v>1155</v>
      </c>
      <c r="F44" s="67">
        <f t="shared" si="2"/>
        <v>113</v>
      </c>
      <c r="G44" s="51">
        <v>23</v>
      </c>
      <c r="H44" s="51">
        <v>25</v>
      </c>
      <c r="I44" s="51">
        <v>24</v>
      </c>
      <c r="J44" s="51">
        <v>19</v>
      </c>
      <c r="K44" s="51">
        <v>13</v>
      </c>
      <c r="L44" s="75">
        <v>9</v>
      </c>
      <c r="M44" s="73"/>
      <c r="N44" s="69">
        <f t="shared" si="0"/>
        <v>1042</v>
      </c>
      <c r="O44" s="51">
        <v>66</v>
      </c>
      <c r="P44" s="51">
        <v>54</v>
      </c>
      <c r="Q44" s="51">
        <v>203</v>
      </c>
      <c r="R44" s="51">
        <v>188</v>
      </c>
      <c r="S44" s="51">
        <v>216</v>
      </c>
      <c r="T44" s="51">
        <v>115</v>
      </c>
      <c r="U44" s="51">
        <v>96</v>
      </c>
      <c r="V44" s="51">
        <v>104</v>
      </c>
      <c r="W44" s="44"/>
      <c r="X44" s="45"/>
      <c r="Y44" s="46" t="s">
        <v>31</v>
      </c>
      <c r="Z44" s="31">
        <f t="shared" si="3"/>
        <v>0</v>
      </c>
      <c r="AA44" s="32">
        <f t="shared" si="4"/>
        <v>0</v>
      </c>
      <c r="AB44" s="32">
        <f t="shared" si="5"/>
        <v>0</v>
      </c>
    </row>
    <row r="45" spans="2:28" ht="12.75" customHeight="1">
      <c r="B45" s="39"/>
      <c r="C45" s="39"/>
      <c r="D45" s="40" t="s">
        <v>75</v>
      </c>
      <c r="E45" s="67">
        <f t="shared" si="1"/>
        <v>5</v>
      </c>
      <c r="F45" s="67">
        <f t="shared" si="2"/>
        <v>1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  <c r="L45" s="75">
        <v>0</v>
      </c>
      <c r="M45" s="73"/>
      <c r="N45" s="69">
        <f t="shared" si="0"/>
        <v>4</v>
      </c>
      <c r="O45" s="51">
        <v>1</v>
      </c>
      <c r="P45" s="51">
        <v>0</v>
      </c>
      <c r="Q45" s="51">
        <v>3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44"/>
      <c r="X45" s="45"/>
      <c r="Y45" s="46" t="s">
        <v>75</v>
      </c>
      <c r="Z45" s="31">
        <f t="shared" si="3"/>
        <v>0</v>
      </c>
      <c r="AA45" s="32">
        <f t="shared" si="4"/>
        <v>0</v>
      </c>
      <c r="AB45" s="32">
        <f t="shared" si="5"/>
        <v>0</v>
      </c>
    </row>
    <row r="46" spans="2:28" ht="12.75" customHeight="1">
      <c r="B46" s="39"/>
      <c r="C46" s="39"/>
      <c r="D46" s="40" t="s">
        <v>24</v>
      </c>
      <c r="E46" s="67">
        <f t="shared" si="1"/>
        <v>169</v>
      </c>
      <c r="F46" s="67">
        <f t="shared" si="2"/>
        <v>54</v>
      </c>
      <c r="G46" s="51">
        <v>8</v>
      </c>
      <c r="H46" s="51">
        <v>12</v>
      </c>
      <c r="I46" s="51">
        <v>15</v>
      </c>
      <c r="J46" s="51">
        <v>4</v>
      </c>
      <c r="K46" s="51">
        <v>8</v>
      </c>
      <c r="L46" s="75">
        <v>7</v>
      </c>
      <c r="M46" s="73"/>
      <c r="N46" s="69">
        <f t="shared" si="0"/>
        <v>115</v>
      </c>
      <c r="O46" s="51">
        <v>14</v>
      </c>
      <c r="P46" s="51">
        <v>9</v>
      </c>
      <c r="Q46" s="51">
        <v>34</v>
      </c>
      <c r="R46" s="51">
        <v>17</v>
      </c>
      <c r="S46" s="51">
        <v>18</v>
      </c>
      <c r="T46" s="51">
        <v>10</v>
      </c>
      <c r="U46" s="51">
        <v>4</v>
      </c>
      <c r="V46" s="51">
        <v>9</v>
      </c>
      <c r="W46" s="44"/>
      <c r="X46" s="45"/>
      <c r="Y46" s="46" t="s">
        <v>24</v>
      </c>
      <c r="Z46" s="31">
        <f t="shared" si="3"/>
        <v>0</v>
      </c>
      <c r="AA46" s="32">
        <f t="shared" si="4"/>
        <v>0</v>
      </c>
      <c r="AB46" s="32">
        <f t="shared" si="5"/>
        <v>0</v>
      </c>
    </row>
    <row r="47" spans="2:28" ht="12.75" customHeight="1">
      <c r="B47" s="39"/>
      <c r="C47" s="39"/>
      <c r="D47" s="40" t="s">
        <v>76</v>
      </c>
      <c r="E47" s="67">
        <f t="shared" si="1"/>
        <v>43</v>
      </c>
      <c r="F47" s="67">
        <f t="shared" si="2"/>
        <v>30</v>
      </c>
      <c r="G47" s="51">
        <v>7</v>
      </c>
      <c r="H47" s="51">
        <v>1</v>
      </c>
      <c r="I47" s="51">
        <v>10</v>
      </c>
      <c r="J47" s="51">
        <v>5</v>
      </c>
      <c r="K47" s="51">
        <v>3</v>
      </c>
      <c r="L47" s="75">
        <v>4</v>
      </c>
      <c r="M47" s="73"/>
      <c r="N47" s="69">
        <f t="shared" si="0"/>
        <v>13</v>
      </c>
      <c r="O47" s="51">
        <v>4</v>
      </c>
      <c r="P47" s="51">
        <v>2</v>
      </c>
      <c r="Q47" s="51">
        <v>2</v>
      </c>
      <c r="R47" s="51">
        <v>3</v>
      </c>
      <c r="S47" s="51">
        <v>0</v>
      </c>
      <c r="T47" s="51">
        <v>0</v>
      </c>
      <c r="U47" s="51">
        <v>1</v>
      </c>
      <c r="V47" s="51">
        <v>1</v>
      </c>
      <c r="W47" s="44"/>
      <c r="X47" s="45"/>
      <c r="Y47" s="46" t="s">
        <v>76</v>
      </c>
      <c r="Z47" s="31">
        <f t="shared" si="3"/>
        <v>0</v>
      </c>
      <c r="AA47" s="32">
        <f t="shared" si="4"/>
        <v>0</v>
      </c>
      <c r="AB47" s="32">
        <f t="shared" si="5"/>
        <v>0</v>
      </c>
    </row>
    <row r="48" spans="2:28" ht="12.75" customHeight="1">
      <c r="B48" s="39"/>
      <c r="C48" s="39"/>
      <c r="D48" s="40" t="s">
        <v>77</v>
      </c>
      <c r="E48" s="67">
        <f t="shared" si="1"/>
        <v>16</v>
      </c>
      <c r="F48" s="67">
        <f t="shared" si="2"/>
        <v>3</v>
      </c>
      <c r="G48" s="51">
        <v>2</v>
      </c>
      <c r="H48" s="51">
        <v>0</v>
      </c>
      <c r="I48" s="51">
        <v>1</v>
      </c>
      <c r="J48" s="51">
        <v>0</v>
      </c>
      <c r="K48" s="51">
        <v>0</v>
      </c>
      <c r="L48" s="75">
        <v>0</v>
      </c>
      <c r="M48" s="73"/>
      <c r="N48" s="69">
        <f t="shared" si="0"/>
        <v>13</v>
      </c>
      <c r="O48" s="51">
        <v>0</v>
      </c>
      <c r="P48" s="51">
        <v>2</v>
      </c>
      <c r="Q48" s="51">
        <v>0</v>
      </c>
      <c r="R48" s="51">
        <v>2</v>
      </c>
      <c r="S48" s="51">
        <v>4</v>
      </c>
      <c r="T48" s="51">
        <v>1</v>
      </c>
      <c r="U48" s="51">
        <v>2</v>
      </c>
      <c r="V48" s="51">
        <v>2</v>
      </c>
      <c r="W48" s="44"/>
      <c r="X48" s="45"/>
      <c r="Y48" s="46" t="s">
        <v>77</v>
      </c>
      <c r="Z48" s="31">
        <f t="shared" si="3"/>
        <v>0</v>
      </c>
      <c r="AA48" s="32">
        <f t="shared" si="4"/>
        <v>0</v>
      </c>
      <c r="AB48" s="32">
        <f t="shared" si="5"/>
        <v>0</v>
      </c>
    </row>
    <row r="49" spans="2:28" ht="12.75" customHeight="1">
      <c r="B49" s="39"/>
      <c r="C49" s="39"/>
      <c r="D49" s="40" t="s">
        <v>78</v>
      </c>
      <c r="E49" s="67">
        <f t="shared" si="1"/>
        <v>30</v>
      </c>
      <c r="F49" s="67">
        <f t="shared" si="2"/>
        <v>16</v>
      </c>
      <c r="G49" s="51">
        <v>6</v>
      </c>
      <c r="H49" s="51">
        <v>6</v>
      </c>
      <c r="I49" s="51">
        <v>0</v>
      </c>
      <c r="J49" s="51">
        <v>1</v>
      </c>
      <c r="K49" s="51">
        <v>2</v>
      </c>
      <c r="L49" s="75">
        <v>1</v>
      </c>
      <c r="M49" s="73"/>
      <c r="N49" s="69">
        <f t="shared" si="0"/>
        <v>14</v>
      </c>
      <c r="O49" s="51">
        <v>3</v>
      </c>
      <c r="P49" s="51">
        <v>0</v>
      </c>
      <c r="Q49" s="51">
        <v>6</v>
      </c>
      <c r="R49" s="51">
        <v>5</v>
      </c>
      <c r="S49" s="51">
        <v>0</v>
      </c>
      <c r="T49" s="51">
        <v>0</v>
      </c>
      <c r="U49" s="51">
        <v>0</v>
      </c>
      <c r="V49" s="51">
        <v>0</v>
      </c>
      <c r="W49" s="44"/>
      <c r="X49" s="45"/>
      <c r="Y49" s="46" t="s">
        <v>78</v>
      </c>
      <c r="Z49" s="31">
        <f t="shared" si="3"/>
        <v>0</v>
      </c>
      <c r="AA49" s="32">
        <f t="shared" si="4"/>
        <v>0</v>
      </c>
      <c r="AB49" s="32">
        <f t="shared" si="5"/>
        <v>0</v>
      </c>
    </row>
    <row r="50" spans="2:28" ht="12.75" customHeight="1">
      <c r="B50" s="39"/>
      <c r="C50" s="39"/>
      <c r="D50" s="40" t="s">
        <v>79</v>
      </c>
      <c r="E50" s="67">
        <f t="shared" si="1"/>
        <v>4</v>
      </c>
      <c r="F50" s="67">
        <f t="shared" si="2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75">
        <v>0</v>
      </c>
      <c r="M50" s="73"/>
      <c r="N50" s="69">
        <f t="shared" si="0"/>
        <v>4</v>
      </c>
      <c r="O50" s="51">
        <v>0</v>
      </c>
      <c r="P50" s="51">
        <v>1</v>
      </c>
      <c r="Q50" s="51">
        <v>0</v>
      </c>
      <c r="R50" s="51">
        <v>3</v>
      </c>
      <c r="S50" s="51">
        <v>0</v>
      </c>
      <c r="T50" s="51">
        <v>0</v>
      </c>
      <c r="U50" s="51">
        <v>0</v>
      </c>
      <c r="V50" s="51">
        <v>0</v>
      </c>
      <c r="W50" s="44"/>
      <c r="X50" s="45"/>
      <c r="Y50" s="46" t="s">
        <v>79</v>
      </c>
      <c r="Z50" s="31">
        <f t="shared" si="3"/>
        <v>0</v>
      </c>
      <c r="AA50" s="32">
        <f t="shared" si="4"/>
        <v>0</v>
      </c>
      <c r="AB50" s="32">
        <f t="shared" si="5"/>
        <v>0</v>
      </c>
    </row>
    <row r="51" spans="2:28" ht="12.75" customHeight="1">
      <c r="B51" s="39"/>
      <c r="C51" s="39"/>
      <c r="D51" s="40" t="s">
        <v>80</v>
      </c>
      <c r="E51" s="67">
        <f t="shared" si="1"/>
        <v>9</v>
      </c>
      <c r="F51" s="67">
        <f t="shared" si="2"/>
        <v>1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75">
        <v>0</v>
      </c>
      <c r="M51" s="73"/>
      <c r="N51" s="69">
        <f t="shared" si="0"/>
        <v>8</v>
      </c>
      <c r="O51" s="51">
        <v>2</v>
      </c>
      <c r="P51" s="51">
        <v>1</v>
      </c>
      <c r="Q51" s="51">
        <v>0</v>
      </c>
      <c r="R51" s="51">
        <v>3</v>
      </c>
      <c r="S51" s="51">
        <v>0</v>
      </c>
      <c r="T51" s="51">
        <v>1</v>
      </c>
      <c r="U51" s="51">
        <v>0</v>
      </c>
      <c r="V51" s="51">
        <v>1</v>
      </c>
      <c r="W51" s="44"/>
      <c r="X51" s="45"/>
      <c r="Y51" s="46" t="s">
        <v>80</v>
      </c>
      <c r="Z51" s="31">
        <f t="shared" si="3"/>
        <v>0</v>
      </c>
      <c r="AA51" s="32">
        <f t="shared" si="4"/>
        <v>0</v>
      </c>
      <c r="AB51" s="32">
        <f t="shared" si="5"/>
        <v>0</v>
      </c>
    </row>
    <row r="52" spans="2:28" ht="12.75" customHeight="1">
      <c r="B52" s="39"/>
      <c r="C52" s="39"/>
      <c r="D52" s="40" t="s">
        <v>30</v>
      </c>
      <c r="E52" s="67">
        <f t="shared" si="1"/>
        <v>42390</v>
      </c>
      <c r="F52" s="67">
        <f t="shared" si="2"/>
        <v>9758</v>
      </c>
      <c r="G52" s="51">
        <v>2468</v>
      </c>
      <c r="H52" s="51">
        <v>2619</v>
      </c>
      <c r="I52" s="51">
        <v>2195</v>
      </c>
      <c r="J52" s="51">
        <v>1297</v>
      </c>
      <c r="K52" s="51">
        <v>652</v>
      </c>
      <c r="L52" s="75">
        <v>527</v>
      </c>
      <c r="M52" s="73"/>
      <c r="N52" s="69">
        <f t="shared" si="0"/>
        <v>32632</v>
      </c>
      <c r="O52" s="51">
        <v>2174</v>
      </c>
      <c r="P52" s="51">
        <v>1939</v>
      </c>
      <c r="Q52" s="51">
        <v>4422</v>
      </c>
      <c r="R52" s="51">
        <v>3779</v>
      </c>
      <c r="S52" s="51">
        <v>4393</v>
      </c>
      <c r="T52" s="51">
        <v>3173</v>
      </c>
      <c r="U52" s="51">
        <v>3620</v>
      </c>
      <c r="V52" s="51">
        <v>9132</v>
      </c>
      <c r="W52" s="44"/>
      <c r="X52" s="45"/>
      <c r="Y52" s="46" t="s">
        <v>30</v>
      </c>
      <c r="Z52" s="31">
        <f t="shared" si="3"/>
        <v>0</v>
      </c>
      <c r="AA52" s="32">
        <f t="shared" si="4"/>
        <v>0</v>
      </c>
      <c r="AB52" s="32">
        <f t="shared" si="5"/>
        <v>0</v>
      </c>
    </row>
    <row r="53" spans="2:28" ht="12.75" customHeight="1">
      <c r="B53" s="39"/>
      <c r="C53" s="39"/>
      <c r="D53" s="40" t="s">
        <v>81</v>
      </c>
      <c r="E53" s="67">
        <f t="shared" si="1"/>
        <v>689</v>
      </c>
      <c r="F53" s="67">
        <f t="shared" si="2"/>
        <v>114</v>
      </c>
      <c r="G53" s="51">
        <v>0</v>
      </c>
      <c r="H53" s="51">
        <v>8</v>
      </c>
      <c r="I53" s="51">
        <v>24</v>
      </c>
      <c r="J53" s="51">
        <v>25</v>
      </c>
      <c r="K53" s="51">
        <v>24</v>
      </c>
      <c r="L53" s="75">
        <v>33</v>
      </c>
      <c r="M53" s="73"/>
      <c r="N53" s="69">
        <f t="shared" si="0"/>
        <v>575</v>
      </c>
      <c r="O53" s="51">
        <v>141</v>
      </c>
      <c r="P53" s="51">
        <v>108</v>
      </c>
      <c r="Q53" s="51">
        <v>152</v>
      </c>
      <c r="R53" s="51">
        <v>95</v>
      </c>
      <c r="S53" s="51">
        <v>56</v>
      </c>
      <c r="T53" s="51">
        <v>12</v>
      </c>
      <c r="U53" s="51">
        <v>6</v>
      </c>
      <c r="V53" s="51">
        <v>5</v>
      </c>
      <c r="W53" s="44"/>
      <c r="X53" s="45"/>
      <c r="Y53" s="46" t="s">
        <v>81</v>
      </c>
      <c r="Z53" s="31">
        <f t="shared" si="3"/>
        <v>0</v>
      </c>
      <c r="AA53" s="32">
        <f t="shared" si="4"/>
        <v>0</v>
      </c>
      <c r="AB53" s="32">
        <f t="shared" si="5"/>
        <v>0</v>
      </c>
    </row>
    <row r="54" spans="2:28" ht="12.75" customHeight="1">
      <c r="B54" s="39"/>
      <c r="C54" s="39"/>
      <c r="D54" s="40" t="s">
        <v>82</v>
      </c>
      <c r="E54" s="67">
        <f t="shared" si="1"/>
        <v>44</v>
      </c>
      <c r="F54" s="67">
        <f t="shared" si="2"/>
        <v>9</v>
      </c>
      <c r="G54" s="51">
        <v>2</v>
      </c>
      <c r="H54" s="51">
        <v>0</v>
      </c>
      <c r="I54" s="51">
        <v>0</v>
      </c>
      <c r="J54" s="51">
        <v>1</v>
      </c>
      <c r="K54" s="51">
        <v>2</v>
      </c>
      <c r="L54" s="75">
        <v>4</v>
      </c>
      <c r="M54" s="73"/>
      <c r="N54" s="69">
        <f t="shared" si="0"/>
        <v>35</v>
      </c>
      <c r="O54" s="51">
        <v>9</v>
      </c>
      <c r="P54" s="51">
        <v>4</v>
      </c>
      <c r="Q54" s="51">
        <v>13</v>
      </c>
      <c r="R54" s="51">
        <v>2</v>
      </c>
      <c r="S54" s="51">
        <v>7</v>
      </c>
      <c r="T54" s="51">
        <v>0</v>
      </c>
      <c r="U54" s="51">
        <v>0</v>
      </c>
      <c r="V54" s="51">
        <v>0</v>
      </c>
      <c r="W54" s="44"/>
      <c r="X54" s="45"/>
      <c r="Y54" s="46" t="s">
        <v>82</v>
      </c>
      <c r="Z54" s="31">
        <f t="shared" si="3"/>
        <v>0</v>
      </c>
      <c r="AA54" s="32">
        <f t="shared" si="4"/>
        <v>0</v>
      </c>
      <c r="AB54" s="32">
        <f t="shared" si="5"/>
        <v>0</v>
      </c>
    </row>
    <row r="55" spans="2:28" ht="12.75" customHeight="1">
      <c r="B55" s="39"/>
      <c r="C55" s="39"/>
      <c r="D55" s="40" t="s">
        <v>92</v>
      </c>
      <c r="E55" s="67">
        <f>SUM(G55:L55,O55:V55)</f>
        <v>35</v>
      </c>
      <c r="F55" s="67">
        <f>SUM(G55:L55)</f>
        <v>8</v>
      </c>
      <c r="G55" s="51">
        <v>0</v>
      </c>
      <c r="H55" s="51">
        <v>2</v>
      </c>
      <c r="I55" s="51">
        <v>4</v>
      </c>
      <c r="J55" s="51">
        <v>1</v>
      </c>
      <c r="K55" s="51">
        <v>1</v>
      </c>
      <c r="L55" s="75">
        <v>0</v>
      </c>
      <c r="M55" s="73"/>
      <c r="N55" s="69">
        <f t="shared" si="0"/>
        <v>27</v>
      </c>
      <c r="O55" s="51">
        <v>0</v>
      </c>
      <c r="P55" s="51">
        <v>1</v>
      </c>
      <c r="Q55" s="51">
        <v>7</v>
      </c>
      <c r="R55" s="51">
        <v>4</v>
      </c>
      <c r="S55" s="51">
        <v>7</v>
      </c>
      <c r="T55" s="51">
        <v>4</v>
      </c>
      <c r="U55" s="51">
        <v>4</v>
      </c>
      <c r="V55" s="51">
        <v>0</v>
      </c>
      <c r="W55" s="44"/>
      <c r="X55" s="45"/>
      <c r="Y55" s="46" t="s">
        <v>92</v>
      </c>
      <c r="Z55" s="31"/>
      <c r="AA55" s="32">
        <f t="shared" si="4"/>
        <v>0</v>
      </c>
      <c r="AB55" s="32">
        <f t="shared" si="5"/>
        <v>0</v>
      </c>
    </row>
    <row r="56" spans="2:28" ht="12.75" customHeight="1" thickBot="1">
      <c r="B56" s="52"/>
      <c r="C56" s="52"/>
      <c r="D56" s="76" t="s">
        <v>32</v>
      </c>
      <c r="E56" s="77">
        <f t="shared" si="1"/>
        <v>3077</v>
      </c>
      <c r="F56" s="77">
        <f t="shared" si="2"/>
        <v>186</v>
      </c>
      <c r="G56" s="58">
        <v>33</v>
      </c>
      <c r="H56" s="58">
        <v>40</v>
      </c>
      <c r="I56" s="58">
        <v>36</v>
      </c>
      <c r="J56" s="58">
        <v>35</v>
      </c>
      <c r="K56" s="58">
        <v>26</v>
      </c>
      <c r="L56" s="78">
        <v>16</v>
      </c>
      <c r="M56" s="73"/>
      <c r="N56" s="79">
        <f t="shared" si="0"/>
        <v>2891</v>
      </c>
      <c r="O56" s="58">
        <v>156</v>
      </c>
      <c r="P56" s="58">
        <v>165</v>
      </c>
      <c r="Q56" s="58">
        <v>371</v>
      </c>
      <c r="R56" s="58">
        <v>370</v>
      </c>
      <c r="S56" s="58">
        <v>541</v>
      </c>
      <c r="T56" s="58">
        <v>377</v>
      </c>
      <c r="U56" s="58">
        <v>365</v>
      </c>
      <c r="V56" s="58">
        <v>546</v>
      </c>
      <c r="W56" s="59"/>
      <c r="X56" s="52"/>
      <c r="Y56" s="53" t="s">
        <v>32</v>
      </c>
      <c r="Z56" s="31">
        <f t="shared" si="3"/>
        <v>0</v>
      </c>
      <c r="AA56" s="32">
        <f t="shared" si="4"/>
        <v>0</v>
      </c>
      <c r="AB56" s="32">
        <f t="shared" si="5"/>
        <v>0</v>
      </c>
    </row>
    <row r="57" spans="2:4" ht="12">
      <c r="B57" s="47"/>
      <c r="C57" s="47"/>
      <c r="D57" s="47"/>
    </row>
    <row r="58" spans="2:22" ht="12">
      <c r="B58" s="47"/>
      <c r="C58" s="47"/>
      <c r="D58" s="61" t="s">
        <v>85</v>
      </c>
      <c r="E58" s="62">
        <f>SUM(E8,E25,E29)-E7</f>
        <v>0</v>
      </c>
      <c r="F58" s="62">
        <f aca="true" t="shared" si="6" ref="F58:L58">SUM(F8,F25,F29)-F7</f>
        <v>0</v>
      </c>
      <c r="G58" s="62">
        <f t="shared" si="6"/>
        <v>0</v>
      </c>
      <c r="H58" s="62">
        <f t="shared" si="6"/>
        <v>0</v>
      </c>
      <c r="I58" s="62">
        <f t="shared" si="6"/>
        <v>0</v>
      </c>
      <c r="J58" s="62">
        <f t="shared" si="6"/>
        <v>0</v>
      </c>
      <c r="K58" s="62">
        <f t="shared" si="6"/>
        <v>0</v>
      </c>
      <c r="L58" s="62">
        <f t="shared" si="6"/>
        <v>0</v>
      </c>
      <c r="N58" s="62">
        <f aca="true" t="shared" si="7" ref="N58:V58">SUM(N8,N25,N29)-N7</f>
        <v>0</v>
      </c>
      <c r="O58" s="62">
        <f t="shared" si="7"/>
        <v>0</v>
      </c>
      <c r="P58" s="62">
        <f t="shared" si="7"/>
        <v>0</v>
      </c>
      <c r="Q58" s="62">
        <f t="shared" si="7"/>
        <v>0</v>
      </c>
      <c r="R58" s="62">
        <f t="shared" si="7"/>
        <v>0</v>
      </c>
      <c r="S58" s="62">
        <f t="shared" si="7"/>
        <v>0</v>
      </c>
      <c r="T58" s="62">
        <f t="shared" si="7"/>
        <v>0</v>
      </c>
      <c r="U58" s="62">
        <f t="shared" si="7"/>
        <v>0</v>
      </c>
      <c r="V58" s="62">
        <f t="shared" si="7"/>
        <v>0</v>
      </c>
    </row>
    <row r="59" spans="2:22" ht="12">
      <c r="B59" s="11"/>
      <c r="C59" s="11"/>
      <c r="D59" s="61" t="s">
        <v>86</v>
      </c>
      <c r="E59" s="62">
        <f>SUM(E9:E24)-E8</f>
        <v>0</v>
      </c>
      <c r="F59" s="62">
        <f aca="true" t="shared" si="8" ref="F59:L59">SUM(F9:F24)-F8</f>
        <v>0</v>
      </c>
      <c r="G59" s="62">
        <f t="shared" si="8"/>
        <v>0</v>
      </c>
      <c r="H59" s="62">
        <f t="shared" si="8"/>
        <v>0</v>
      </c>
      <c r="I59" s="62">
        <f t="shared" si="8"/>
        <v>0</v>
      </c>
      <c r="J59" s="62">
        <f t="shared" si="8"/>
        <v>0</v>
      </c>
      <c r="K59" s="62">
        <f t="shared" si="8"/>
        <v>0</v>
      </c>
      <c r="L59" s="62">
        <f t="shared" si="8"/>
        <v>0</v>
      </c>
      <c r="N59" s="62">
        <f aca="true" t="shared" si="9" ref="N59:V59">SUM(N9:N24)-N8</f>
        <v>0</v>
      </c>
      <c r="O59" s="62">
        <f t="shared" si="9"/>
        <v>0</v>
      </c>
      <c r="P59" s="62">
        <f t="shared" si="9"/>
        <v>0</v>
      </c>
      <c r="Q59" s="62">
        <f t="shared" si="9"/>
        <v>0</v>
      </c>
      <c r="R59" s="62">
        <f t="shared" si="9"/>
        <v>0</v>
      </c>
      <c r="S59" s="62">
        <f t="shared" si="9"/>
        <v>0</v>
      </c>
      <c r="T59" s="62">
        <f t="shared" si="9"/>
        <v>0</v>
      </c>
      <c r="U59" s="62">
        <f t="shared" si="9"/>
        <v>0</v>
      </c>
      <c r="V59" s="62">
        <f t="shared" si="9"/>
        <v>0</v>
      </c>
    </row>
    <row r="60" spans="2:22" ht="12">
      <c r="B60" s="11"/>
      <c r="C60" s="11"/>
      <c r="D60" s="61" t="s">
        <v>87</v>
      </c>
      <c r="E60" s="62">
        <f>SUM(E26:E28)-E25</f>
        <v>0</v>
      </c>
      <c r="F60" s="62">
        <f aca="true" t="shared" si="10" ref="F60:L60">SUM(F26:F28)-F25</f>
        <v>0</v>
      </c>
      <c r="G60" s="62">
        <f t="shared" si="10"/>
        <v>0</v>
      </c>
      <c r="H60" s="62">
        <f t="shared" si="10"/>
        <v>0</v>
      </c>
      <c r="I60" s="62">
        <f t="shared" si="10"/>
        <v>0</v>
      </c>
      <c r="J60" s="62">
        <f t="shared" si="10"/>
        <v>0</v>
      </c>
      <c r="K60" s="62">
        <f t="shared" si="10"/>
        <v>0</v>
      </c>
      <c r="L60" s="62">
        <f t="shared" si="10"/>
        <v>0</v>
      </c>
      <c r="N60" s="62">
        <f aca="true" t="shared" si="11" ref="N60:V60">SUM(N26:N28)-N25</f>
        <v>0</v>
      </c>
      <c r="O60" s="62">
        <f t="shared" si="11"/>
        <v>0</v>
      </c>
      <c r="P60" s="62">
        <f t="shared" si="11"/>
        <v>0</v>
      </c>
      <c r="Q60" s="62">
        <f t="shared" si="11"/>
        <v>0</v>
      </c>
      <c r="R60" s="62">
        <f t="shared" si="11"/>
        <v>0</v>
      </c>
      <c r="S60" s="62">
        <f t="shared" si="11"/>
        <v>0</v>
      </c>
      <c r="T60" s="62">
        <f t="shared" si="11"/>
        <v>0</v>
      </c>
      <c r="U60" s="62">
        <f t="shared" si="11"/>
        <v>0</v>
      </c>
      <c r="V60" s="62">
        <f t="shared" si="11"/>
        <v>0</v>
      </c>
    </row>
    <row r="61" spans="2:22" ht="12">
      <c r="B61" s="11"/>
      <c r="C61" s="11"/>
      <c r="D61" s="61" t="s">
        <v>88</v>
      </c>
      <c r="E61" s="62">
        <f>SUM(E30:E56)-E29</f>
        <v>0</v>
      </c>
      <c r="F61" s="62">
        <f aca="true" t="shared" si="12" ref="F61:L61">SUM(F30:F56)-F29</f>
        <v>0</v>
      </c>
      <c r="G61" s="62">
        <f t="shared" si="12"/>
        <v>0</v>
      </c>
      <c r="H61" s="62">
        <f t="shared" si="12"/>
        <v>0</v>
      </c>
      <c r="I61" s="62">
        <f t="shared" si="12"/>
        <v>0</v>
      </c>
      <c r="J61" s="62">
        <f t="shared" si="12"/>
        <v>0</v>
      </c>
      <c r="K61" s="62">
        <f t="shared" si="12"/>
        <v>0</v>
      </c>
      <c r="L61" s="62">
        <f t="shared" si="12"/>
        <v>0</v>
      </c>
      <c r="N61" s="62">
        <f aca="true" t="shared" si="13" ref="N61:V61">SUM(N30:N56)-N29</f>
        <v>0</v>
      </c>
      <c r="O61" s="62">
        <f t="shared" si="13"/>
        <v>0</v>
      </c>
      <c r="P61" s="62">
        <f t="shared" si="13"/>
        <v>0</v>
      </c>
      <c r="Q61" s="62">
        <f t="shared" si="13"/>
        <v>0</v>
      </c>
      <c r="R61" s="62">
        <f t="shared" si="13"/>
        <v>0</v>
      </c>
      <c r="S61" s="62">
        <f t="shared" si="13"/>
        <v>0</v>
      </c>
      <c r="T61" s="62">
        <f t="shared" si="13"/>
        <v>0</v>
      </c>
      <c r="U61" s="62">
        <f t="shared" si="13"/>
        <v>0</v>
      </c>
      <c r="V61" s="62">
        <f t="shared" si="13"/>
        <v>0</v>
      </c>
    </row>
    <row r="62" spans="2:4" ht="12">
      <c r="B62" s="11"/>
      <c r="C62" s="11"/>
      <c r="D62" s="11"/>
    </row>
    <row r="63" ht="12">
      <c r="D63" s="64"/>
    </row>
    <row r="64" ht="12">
      <c r="D64" s="64"/>
    </row>
    <row r="65" ht="12">
      <c r="D65" s="64"/>
    </row>
    <row r="66" ht="12">
      <c r="D66" s="64"/>
    </row>
    <row r="67" spans="4:22" ht="12"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4:22" ht="12"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4:22" ht="12"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4:22" ht="12"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22">
    <mergeCell ref="E2:K2"/>
    <mergeCell ref="B7:D7"/>
    <mergeCell ref="C8:D8"/>
    <mergeCell ref="O2:V2"/>
    <mergeCell ref="N5:N6"/>
    <mergeCell ref="F4:L4"/>
    <mergeCell ref="N4:V4"/>
    <mergeCell ref="F5:F6"/>
    <mergeCell ref="H5:H6"/>
    <mergeCell ref="X25:Y25"/>
    <mergeCell ref="X29:Y29"/>
    <mergeCell ref="W4:Y6"/>
    <mergeCell ref="W7:Y7"/>
    <mergeCell ref="X8:Y8"/>
    <mergeCell ref="B4:D6"/>
    <mergeCell ref="I5:I6"/>
    <mergeCell ref="G5:G6"/>
    <mergeCell ref="J5:J6"/>
    <mergeCell ref="K5:K6"/>
    <mergeCell ref="L5:L6"/>
    <mergeCell ref="C25:D25"/>
    <mergeCell ref="C29:D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2022-07-28T02:30:16Z</dcterms:created>
  <dcterms:modified xsi:type="dcterms:W3CDTF">2022-07-28T02:30:16Z</dcterms:modified>
  <cp:category/>
  <cp:version/>
  <cp:contentType/>
  <cp:contentStatus/>
</cp:coreProperties>
</file>