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<sst xmlns="http://schemas.openxmlformats.org/spreadsheetml/2006/main" count="206" uniqueCount="116">
  <si>
    <t xml:space="preserve">  ５　「麻薬常用者」とは、麻薬、あへんを常用している者をいい、中毒症状にあるか否かを問わない。</t>
  </si>
  <si>
    <t xml:space="preserve">  ６　「大麻常用者」とは、大麻を常用している者をいい、中毒症状にあるか否かを問わない。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</si>
  <si>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</si>
  <si>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</si>
  <si>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</si>
  <si>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</si>
  <si>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</si>
  <si>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</si>
  <si>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</si>
  <si>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</si>
  <si>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</si>
  <si>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</si>
  <si>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</si>
  <si>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</si>
  <si>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</si>
  <si>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</si>
  <si>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</si>
  <si>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</si>
  <si>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</si>
  <si>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</si>
  <si>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</si>
  <si>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</si>
  <si>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 xml:space="preserve"> 　 障害等の有無
                　　 罪 種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</si>
  <si>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</si>
  <si>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</si>
  <si>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</si>
  <si>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</si>
  <si>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</si>
  <si>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</si>
  <si>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</si>
  <si>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</si>
  <si>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</si>
  <si>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</si>
  <si>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</si>
  <si>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</si>
  <si>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</si>
  <si>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</si>
  <si>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</si>
  <si>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</si>
  <si>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</si>
  <si>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</si>
  <si>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</si>
  <si>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</si>
  <si>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</si>
  <si>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</si>
  <si>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</si>
  <si>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</si>
  <si>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</si>
  <si>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</si>
  <si>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</si>
  <si>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</si>
  <si>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</si>
  <si>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</si>
  <si>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</si>
  <si>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>刑法犯総数(交通業過を除く)</t>
  </si>
  <si>
    <t>凶悪犯</t>
  </si>
  <si>
    <t>風俗犯</t>
  </si>
  <si>
    <t>わいせつ</t>
  </si>
  <si>
    <t>その他の刑法犯</t>
  </si>
  <si>
    <t>総数表</t>
  </si>
  <si>
    <t>アルコール中毒者</t>
  </si>
  <si>
    <t>その他
薬物
常用者</t>
  </si>
  <si>
    <t>精神障害
の疑いの
あるもの</t>
  </si>
  <si>
    <t>性格
異常者</t>
  </si>
  <si>
    <t>覚せい剤
常用者</t>
  </si>
  <si>
    <t>麻薬
常用者</t>
  </si>
  <si>
    <t>大麻
常用者</t>
  </si>
  <si>
    <t>有機溶剤
等
乱用者</t>
  </si>
  <si>
    <t>該当
なし</t>
  </si>
  <si>
    <t>精神
障害
者</t>
  </si>
  <si>
    <t>注1)</t>
  </si>
  <si>
    <t>注2)</t>
  </si>
  <si>
    <t>注3)</t>
  </si>
  <si>
    <t>注4)</t>
  </si>
  <si>
    <t>注5)</t>
  </si>
  <si>
    <t>注6)</t>
  </si>
  <si>
    <t>注7)</t>
  </si>
  <si>
    <t>注8)</t>
  </si>
  <si>
    <t>　　　　　　　障害等の有無
 罪 種</t>
  </si>
  <si>
    <t>有機
溶剤等
乱用者</t>
  </si>
  <si>
    <t>麻薬
常用
者</t>
  </si>
  <si>
    <t>大麻
常用
者</t>
  </si>
  <si>
    <t>精神
障害者</t>
  </si>
  <si>
    <t>障害等の有無別　検挙人員　（総数表・女表）</t>
  </si>
  <si>
    <t>うち）           女</t>
  </si>
  <si>
    <t>粗暴犯</t>
  </si>
  <si>
    <t>窃盗犯</t>
  </si>
  <si>
    <t>知能犯</t>
  </si>
  <si>
    <t>総数</t>
  </si>
  <si>
    <t>アル
コール
中毒者</t>
  </si>
  <si>
    <t>　３　「性格異常者」とは、精神障害者又は精神障害の疑いのある者には該当しないが、性格に異常性が顕著に認められる者を</t>
  </si>
  <si>
    <t>　　いう。</t>
  </si>
  <si>
    <t>　４　「覚せい剤常用者」とは、覚せい剤を常用している者をいい、中毒症状にあるか否かを問わない。</t>
  </si>
  <si>
    <t>　２　「精神障害の疑いのある者」とは、精神保健及び精神障害者福祉に関する法律第２４条の規定による都道府県知事への</t>
  </si>
  <si>
    <t xml:space="preserve">    通報の対象となる者のうち精神障害者を除いた者をいう。</t>
  </si>
  <si>
    <t xml:space="preserve">  ７　「有機溶剤等乱用者」とは、トルエン等の有機溶剤又はこれらを含有するシンナー、接着剤等を常習的に乱用している者</t>
  </si>
  <si>
    <t>　  をいい、中毒症状にあるか否かを問わない。</t>
  </si>
  <si>
    <t xml:space="preserve">  ８　「アルコール中毒者」とは、慢性アルコール中毒症状（アルコールの影響による手の震え、言語障害等の身体的症状及び</t>
  </si>
  <si>
    <t>　  アルコールの影響による抑制力、理解力、判断力が減退し、被害もう想的な幻聴が起こるなどの精神的症状）を有し、酒に</t>
  </si>
  <si>
    <t>　　依存しなければならない状態にある者をいう。</t>
  </si>
  <si>
    <t>40　刑法犯　罪種別　被疑者の精神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</si>
  <si>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</si>
  <si>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</si>
  <si>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</si>
  <si>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</si>
  <si>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</si>
  <si>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</si>
  <si>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</si>
  <si>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</si>
  <si>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</si>
  <si>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</si>
  <si>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女</t>
  </si>
  <si>
    <t>略取誘拐・人身売買</t>
  </si>
  <si>
    <t>支払用カード偽造</t>
  </si>
  <si>
    <t>注１　「精神障害者」とは、統合失調症者、中毒性精神病者、知的障害者、精神病質者及びその他の精神疾患を有する者をいい、</t>
  </si>
  <si>
    <t>　　精神保健指定医の診断により医療及び保護の対象となる者に限る。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</si>
</sst>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176" fontId="9" fillId="0" borderId="11" xfId="0" applyNumberFormat="1" applyFont="1" applyFill="1" applyBorder="1" applyAlignment="1" applyProtection="1">
      <alignment/>
      <protection/>
    </xf>
    <xf numFmtId="176" fontId="9" fillId="0" borderId="13" xfId="0" applyNumberFormat="1" applyFont="1" applyFill="1" applyBorder="1" applyAlignment="1" applyProtection="1">
      <alignment/>
      <protection/>
    </xf>
    <xf numFmtId="176" fontId="9" fillId="0" borderId="14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176" fontId="10" fillId="0" borderId="13" xfId="0" applyNumberFormat="1" applyFont="1" applyFill="1" applyBorder="1" applyAlignment="1" applyProtection="1">
      <alignment/>
      <protection/>
    </xf>
    <xf numFmtId="176" fontId="1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176" fontId="10" fillId="0" borderId="13" xfId="0" applyNumberFormat="1" applyFont="1" applyFill="1" applyBorder="1" applyAlignment="1" applyProtection="1">
      <alignment/>
      <protection locked="0"/>
    </xf>
    <xf numFmtId="176" fontId="1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6" fontId="9" fillId="0" borderId="11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10" fillId="0" borderId="17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 quotePrefix="1">
      <alignment horizontal="left"/>
      <protection/>
    </xf>
    <xf numFmtId="0" fontId="0" fillId="0" borderId="16" xfId="0" applyFont="1" applyFill="1" applyBorder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0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 vertical="justify" wrapText="1"/>
      <protection/>
    </xf>
    <xf numFmtId="0" fontId="0" fillId="0" borderId="20" xfId="0" applyFont="1" applyFill="1" applyBorder="1" applyAlignment="1">
      <alignment vertical="justify"/>
    </xf>
    <xf numFmtId="0" fontId="0" fillId="0" borderId="21" xfId="0" applyFont="1" applyFill="1" applyBorder="1" applyAlignment="1">
      <alignment vertical="justify"/>
    </xf>
    <xf numFmtId="0" fontId="0" fillId="0" borderId="22" xfId="0" applyFont="1" applyFill="1" applyBorder="1" applyAlignment="1">
      <alignment vertical="justify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0" fontId="8" fillId="0" borderId="24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7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5" xfId="0" applyFont="1" applyFill="1" applyBorder="1" applyAlignment="1" quotePrefix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26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distributed" vertical="center" wrapText="1"/>
      <protection/>
    </xf>
    <xf numFmtId="0" fontId="0" fillId="0" borderId="27" xfId="0" applyFont="1" applyFill="1" applyBorder="1" applyAlignment="1" applyProtection="1">
      <alignment horizontal="distributed" vertical="center" wrapText="1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16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169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V16384"/>
    </sheetView>
  </sheetViews>
  <sheetFormatPr defaultColWidth="9.375" defaultRowHeight="12"/>
  <cols>
    <col min="1" max="5" width="2.875" style="1" customWidth="1"/>
    <col min="6" max="6" width="14.50390625" style="1" bestFit="1" customWidth="1"/>
    <col min="7" max="7" width="10.125" style="60" bestFit="1" customWidth="1"/>
    <col min="8" max="8" width="7.875" style="1" bestFit="1" customWidth="1"/>
    <col min="9" max="9" width="10.125" style="1" bestFit="1" customWidth="1"/>
    <col min="10" max="10" width="6.00390625" style="1" bestFit="1" customWidth="1"/>
    <col min="11" max="11" width="8.00390625" style="1" bestFit="1" customWidth="1"/>
    <col min="12" max="12" width="6.00390625" style="1" bestFit="1" customWidth="1"/>
    <col min="13" max="13" width="8.00390625" style="1" bestFit="1" customWidth="1"/>
    <col min="14" max="14" width="7.625" style="1" bestFit="1" customWidth="1"/>
    <col min="15" max="15" width="9.50390625" style="1" bestFit="1" customWidth="1"/>
    <col min="16" max="16" width="8.00390625" style="1" bestFit="1" customWidth="1"/>
    <col min="17" max="17" width="9.00390625" style="1" bestFit="1" customWidth="1"/>
    <col min="18" max="18" width="7.875" style="59" customWidth="1"/>
    <col min="19" max="19" width="8.125" style="1" bestFit="1" customWidth="1"/>
    <col min="20" max="20" width="10.625" style="1" customWidth="1"/>
    <col min="21" max="21" width="7.875" style="1" customWidth="1"/>
    <col min="22" max="22" width="10.125" style="1" bestFit="1" customWidth="1"/>
    <col min="23" max="24" width="6.125" style="1" bestFit="1" customWidth="1"/>
    <col min="25" max="28" width="7.875" style="1" customWidth="1"/>
    <col min="29" max="33" width="2.875" style="1" customWidth="1"/>
    <col min="34" max="34" width="14.50390625" style="1" bestFit="1" customWidth="1"/>
    <col min="35" max="16384" width="9.375" style="1" customWidth="1"/>
  </cols>
  <sheetData>
    <row r="1" spans="7:35" ht="10.5"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I1" s="3"/>
    </row>
    <row r="2" spans="1:35" s="7" customFormat="1" ht="14.25">
      <c r="A2" s="4"/>
      <c r="B2" s="4"/>
      <c r="C2" s="4"/>
      <c r="D2" s="4"/>
      <c r="E2" s="4"/>
      <c r="F2" s="88" t="s">
        <v>100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4"/>
      <c r="R2" s="4"/>
      <c r="S2" s="88" t="s">
        <v>83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5"/>
      <c r="AF2" s="5"/>
      <c r="AG2" s="5"/>
      <c r="AH2" s="5"/>
      <c r="AI2" s="6"/>
    </row>
    <row r="3" spans="1:35" s="11" customFormat="1" ht="11.25" thickBot="1">
      <c r="A3" s="1"/>
      <c r="B3" s="1"/>
      <c r="C3" s="1"/>
      <c r="D3" s="1"/>
      <c r="E3" s="1"/>
      <c r="F3" s="1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I3" s="12"/>
    </row>
    <row r="4" spans="1:35" s="14" customFormat="1" ht="10.5">
      <c r="A4" s="64" t="s">
        <v>78</v>
      </c>
      <c r="B4" s="65"/>
      <c r="C4" s="65"/>
      <c r="D4" s="65"/>
      <c r="E4" s="65"/>
      <c r="F4" s="65"/>
      <c r="G4" s="93" t="s">
        <v>88</v>
      </c>
      <c r="H4" s="61" t="s">
        <v>59</v>
      </c>
      <c r="I4" s="62"/>
      <c r="J4" s="62"/>
      <c r="K4" s="62"/>
      <c r="L4" s="62"/>
      <c r="M4" s="62"/>
      <c r="N4" s="62"/>
      <c r="O4" s="62"/>
      <c r="P4" s="62"/>
      <c r="Q4" s="62"/>
      <c r="R4" s="96" t="s">
        <v>88</v>
      </c>
      <c r="S4" s="91" t="s">
        <v>84</v>
      </c>
      <c r="T4" s="62"/>
      <c r="U4" s="62"/>
      <c r="V4" s="62"/>
      <c r="W4" s="62"/>
      <c r="X4" s="62"/>
      <c r="Y4" s="62"/>
      <c r="Z4" s="62"/>
      <c r="AA4" s="62"/>
      <c r="AB4" s="92"/>
      <c r="AC4" s="99" t="s">
        <v>22</v>
      </c>
      <c r="AD4" s="100"/>
      <c r="AE4" s="100"/>
      <c r="AF4" s="100"/>
      <c r="AG4" s="100"/>
      <c r="AH4" s="100"/>
      <c r="AI4" s="13"/>
    </row>
    <row r="5" spans="1:36" s="14" customFormat="1" ht="32.25">
      <c r="A5" s="66"/>
      <c r="B5" s="66"/>
      <c r="C5" s="66"/>
      <c r="D5" s="66"/>
      <c r="E5" s="66"/>
      <c r="F5" s="66"/>
      <c r="G5" s="94"/>
      <c r="H5" s="15" t="s">
        <v>69</v>
      </c>
      <c r="I5" s="15" t="s">
        <v>62</v>
      </c>
      <c r="J5" s="16" t="s">
        <v>63</v>
      </c>
      <c r="K5" s="16" t="s">
        <v>64</v>
      </c>
      <c r="L5" s="16" t="s">
        <v>65</v>
      </c>
      <c r="M5" s="16" t="s">
        <v>66</v>
      </c>
      <c r="N5" s="85" t="s">
        <v>61</v>
      </c>
      <c r="O5" s="16" t="s">
        <v>67</v>
      </c>
      <c r="P5" s="17" t="s">
        <v>89</v>
      </c>
      <c r="Q5" s="17" t="s">
        <v>68</v>
      </c>
      <c r="R5" s="97"/>
      <c r="S5" s="15" t="s">
        <v>82</v>
      </c>
      <c r="T5" s="15" t="s">
        <v>62</v>
      </c>
      <c r="U5" s="16" t="s">
        <v>63</v>
      </c>
      <c r="V5" s="16" t="s">
        <v>64</v>
      </c>
      <c r="W5" s="16" t="s">
        <v>80</v>
      </c>
      <c r="X5" s="16" t="s">
        <v>81</v>
      </c>
      <c r="Y5" s="85" t="s">
        <v>61</v>
      </c>
      <c r="Z5" s="16" t="s">
        <v>79</v>
      </c>
      <c r="AA5" s="16" t="s">
        <v>60</v>
      </c>
      <c r="AB5" s="16" t="s">
        <v>68</v>
      </c>
      <c r="AC5" s="101"/>
      <c r="AD5" s="102"/>
      <c r="AE5" s="102"/>
      <c r="AF5" s="102"/>
      <c r="AG5" s="102"/>
      <c r="AH5" s="102"/>
      <c r="AI5" s="18" t="s">
        <v>101</v>
      </c>
      <c r="AJ5" s="19"/>
    </row>
    <row r="6" spans="1:36" s="14" customFormat="1" ht="10.5">
      <c r="A6" s="67"/>
      <c r="B6" s="67"/>
      <c r="C6" s="67"/>
      <c r="D6" s="67"/>
      <c r="E6" s="67"/>
      <c r="F6" s="67"/>
      <c r="G6" s="95"/>
      <c r="H6" s="20" t="s">
        <v>70</v>
      </c>
      <c r="I6" s="20" t="s">
        <v>71</v>
      </c>
      <c r="J6" s="20" t="s">
        <v>72</v>
      </c>
      <c r="K6" s="20" t="s">
        <v>73</v>
      </c>
      <c r="L6" s="20" t="s">
        <v>74</v>
      </c>
      <c r="M6" s="20" t="s">
        <v>75</v>
      </c>
      <c r="N6" s="86"/>
      <c r="O6" s="20" t="s">
        <v>76</v>
      </c>
      <c r="P6" s="20" t="s">
        <v>77</v>
      </c>
      <c r="Q6" s="16"/>
      <c r="R6" s="98"/>
      <c r="S6" s="20" t="s">
        <v>70</v>
      </c>
      <c r="T6" s="20" t="s">
        <v>71</v>
      </c>
      <c r="U6" s="20" t="s">
        <v>72</v>
      </c>
      <c r="V6" s="20" t="s">
        <v>73</v>
      </c>
      <c r="W6" s="20" t="s">
        <v>74</v>
      </c>
      <c r="X6" s="20" t="s">
        <v>75</v>
      </c>
      <c r="Y6" s="86"/>
      <c r="Z6" s="20" t="s">
        <v>76</v>
      </c>
      <c r="AA6" s="20" t="s">
        <v>77</v>
      </c>
      <c r="AB6" s="20"/>
      <c r="AC6" s="103"/>
      <c r="AD6" s="104"/>
      <c r="AE6" s="104"/>
      <c r="AF6" s="104"/>
      <c r="AG6" s="104"/>
      <c r="AH6" s="104"/>
      <c r="AI6" s="18" t="s">
        <v>88</v>
      </c>
      <c r="AJ6" s="21" t="s">
        <v>111</v>
      </c>
    </row>
    <row r="7" spans="1:36" s="30" customFormat="1" ht="15" customHeight="1">
      <c r="A7" s="70" t="s">
        <v>54</v>
      </c>
      <c r="B7" s="70"/>
      <c r="C7" s="70"/>
      <c r="D7" s="70"/>
      <c r="E7" s="70"/>
      <c r="F7" s="71"/>
      <c r="G7" s="22">
        <f>SUM(H7:Q7)</f>
        <v>332888</v>
      </c>
      <c r="H7" s="23">
        <v>1248</v>
      </c>
      <c r="I7" s="23">
        <v>1639</v>
      </c>
      <c r="J7" s="23">
        <v>188</v>
      </c>
      <c r="K7" s="23">
        <v>684</v>
      </c>
      <c r="L7" s="23">
        <v>2</v>
      </c>
      <c r="M7" s="23">
        <v>17</v>
      </c>
      <c r="N7" s="23">
        <v>76</v>
      </c>
      <c r="O7" s="23">
        <v>79</v>
      </c>
      <c r="P7" s="22">
        <v>386</v>
      </c>
      <c r="Q7" s="24">
        <v>328569</v>
      </c>
      <c r="R7" s="25">
        <f>SUM(S7:AB7)</f>
        <v>70213</v>
      </c>
      <c r="S7" s="23">
        <f>SUM(S8,S21,S28,S32,S47,S55)</f>
        <v>330</v>
      </c>
      <c r="T7" s="23">
        <f aca="true" t="shared" si="0" ref="T7:AB7">SUM(T8,T21,T28,T32,T47,T55)</f>
        <v>492</v>
      </c>
      <c r="U7" s="23">
        <f t="shared" si="0"/>
        <v>35</v>
      </c>
      <c r="V7" s="23">
        <f t="shared" si="0"/>
        <v>57</v>
      </c>
      <c r="W7" s="23">
        <f t="shared" si="0"/>
        <v>0</v>
      </c>
      <c r="X7" s="23">
        <f t="shared" si="0"/>
        <v>2</v>
      </c>
      <c r="Y7" s="23">
        <f t="shared" si="0"/>
        <v>18</v>
      </c>
      <c r="Z7" s="23">
        <f t="shared" si="0"/>
        <v>3</v>
      </c>
      <c r="AA7" s="23">
        <f t="shared" si="0"/>
        <v>46</v>
      </c>
      <c r="AB7" s="23">
        <f t="shared" si="0"/>
        <v>69230</v>
      </c>
      <c r="AC7" s="84" t="s">
        <v>54</v>
      </c>
      <c r="AD7" s="72"/>
      <c r="AE7" s="72"/>
      <c r="AF7" s="72"/>
      <c r="AG7" s="72"/>
      <c r="AH7" s="72"/>
      <c r="AI7" s="28">
        <f>SUM(H7:Q7)-G7</f>
        <v>0</v>
      </c>
      <c r="AJ7" s="29">
        <f>SUM(S7:AB7)-R7</f>
        <v>0</v>
      </c>
    </row>
    <row r="8" spans="1:36" s="30" customFormat="1" ht="15" customHeight="1">
      <c r="A8" s="27"/>
      <c r="B8" s="72" t="s">
        <v>55</v>
      </c>
      <c r="C8" s="72"/>
      <c r="D8" s="72"/>
      <c r="E8" s="72"/>
      <c r="F8" s="73"/>
      <c r="G8" s="22">
        <f aca="true" t="shared" si="1" ref="G8:G62">SUM(H8:Q8)</f>
        <v>5654</v>
      </c>
      <c r="H8" s="23">
        <v>116</v>
      </c>
      <c r="I8" s="23">
        <v>152</v>
      </c>
      <c r="J8" s="23">
        <v>9</v>
      </c>
      <c r="K8" s="23">
        <v>58</v>
      </c>
      <c r="L8" s="23">
        <v>0</v>
      </c>
      <c r="M8" s="23">
        <v>0</v>
      </c>
      <c r="N8" s="23">
        <v>9</v>
      </c>
      <c r="O8" s="23">
        <v>5</v>
      </c>
      <c r="P8" s="23">
        <v>24</v>
      </c>
      <c r="Q8" s="22">
        <v>5281</v>
      </c>
      <c r="R8" s="25">
        <f aca="true" t="shared" si="2" ref="R8:R62">SUM(S8:AB8)</f>
        <v>570</v>
      </c>
      <c r="S8" s="23">
        <v>40</v>
      </c>
      <c r="T8" s="23">
        <v>48</v>
      </c>
      <c r="U8" s="23">
        <v>2</v>
      </c>
      <c r="V8" s="23">
        <v>3</v>
      </c>
      <c r="W8" s="23">
        <v>0</v>
      </c>
      <c r="X8" s="23">
        <v>0</v>
      </c>
      <c r="Y8" s="23">
        <v>4</v>
      </c>
      <c r="Z8" s="23">
        <v>0</v>
      </c>
      <c r="AA8" s="23">
        <v>3</v>
      </c>
      <c r="AB8" s="22">
        <v>470</v>
      </c>
      <c r="AC8" s="26"/>
      <c r="AD8" s="72" t="s">
        <v>55</v>
      </c>
      <c r="AE8" s="72"/>
      <c r="AF8" s="72"/>
      <c r="AG8" s="72"/>
      <c r="AH8" s="72"/>
      <c r="AI8" s="28">
        <f aca="true" t="shared" si="3" ref="AI8:AI62">SUM(H8:Q8)-G8</f>
        <v>0</v>
      </c>
      <c r="AJ8" s="29">
        <f aca="true" t="shared" si="4" ref="AJ8:AJ62">SUM(S8:AB8)-R8</f>
        <v>0</v>
      </c>
    </row>
    <row r="9" spans="1:36" s="36" customFormat="1" ht="12">
      <c r="A9" s="31"/>
      <c r="B9" s="31"/>
      <c r="C9" s="68" t="s">
        <v>53</v>
      </c>
      <c r="D9" s="68"/>
      <c r="E9" s="68"/>
      <c r="F9" s="69"/>
      <c r="G9" s="22">
        <f t="shared" si="1"/>
        <v>1036</v>
      </c>
      <c r="H9" s="33">
        <v>44</v>
      </c>
      <c r="I9" s="33">
        <v>56</v>
      </c>
      <c r="J9" s="33">
        <v>4</v>
      </c>
      <c r="K9" s="33">
        <v>7</v>
      </c>
      <c r="L9" s="33">
        <v>0</v>
      </c>
      <c r="M9" s="33">
        <v>0</v>
      </c>
      <c r="N9" s="33">
        <v>2</v>
      </c>
      <c r="O9" s="33">
        <v>1</v>
      </c>
      <c r="P9" s="33">
        <v>5</v>
      </c>
      <c r="Q9" s="34">
        <v>917</v>
      </c>
      <c r="R9" s="25">
        <f t="shared" si="2"/>
        <v>209</v>
      </c>
      <c r="S9" s="33">
        <v>16</v>
      </c>
      <c r="T9" s="33">
        <v>21</v>
      </c>
      <c r="U9" s="33">
        <v>2</v>
      </c>
      <c r="V9" s="33">
        <v>0</v>
      </c>
      <c r="W9" s="33">
        <v>0</v>
      </c>
      <c r="X9" s="33">
        <v>0</v>
      </c>
      <c r="Y9" s="33">
        <v>1</v>
      </c>
      <c r="Z9" s="33">
        <v>0</v>
      </c>
      <c r="AA9" s="33">
        <v>1</v>
      </c>
      <c r="AB9" s="34">
        <v>168</v>
      </c>
      <c r="AC9" s="35"/>
      <c r="AD9" s="31"/>
      <c r="AE9" s="68" t="s">
        <v>53</v>
      </c>
      <c r="AF9" s="68"/>
      <c r="AG9" s="68"/>
      <c r="AH9" s="68"/>
      <c r="AI9" s="28">
        <f t="shared" si="3"/>
        <v>0</v>
      </c>
      <c r="AJ9" s="29">
        <f t="shared" si="4"/>
        <v>0</v>
      </c>
    </row>
    <row r="10" spans="1:36" s="36" customFormat="1" ht="12">
      <c r="A10" s="31"/>
      <c r="B10" s="31"/>
      <c r="C10" s="31"/>
      <c r="D10" s="68" t="s">
        <v>2</v>
      </c>
      <c r="E10" s="68"/>
      <c r="F10" s="69"/>
      <c r="G10" s="22">
        <f t="shared" si="1"/>
        <v>991</v>
      </c>
      <c r="H10" s="37">
        <v>41</v>
      </c>
      <c r="I10" s="37">
        <v>53</v>
      </c>
      <c r="J10" s="37">
        <v>3</v>
      </c>
      <c r="K10" s="37">
        <v>6</v>
      </c>
      <c r="L10" s="37">
        <v>0</v>
      </c>
      <c r="M10" s="37">
        <v>0</v>
      </c>
      <c r="N10" s="37">
        <v>2</v>
      </c>
      <c r="O10" s="37">
        <v>1</v>
      </c>
      <c r="P10" s="37">
        <v>5</v>
      </c>
      <c r="Q10" s="38">
        <v>880</v>
      </c>
      <c r="R10" s="25">
        <f t="shared" si="2"/>
        <v>190</v>
      </c>
      <c r="S10" s="37">
        <v>13</v>
      </c>
      <c r="T10" s="37">
        <v>20</v>
      </c>
      <c r="U10" s="37">
        <v>1</v>
      </c>
      <c r="V10" s="37">
        <v>0</v>
      </c>
      <c r="W10" s="37">
        <v>0</v>
      </c>
      <c r="X10" s="37">
        <v>0</v>
      </c>
      <c r="Y10" s="37">
        <v>1</v>
      </c>
      <c r="Z10" s="37">
        <v>0</v>
      </c>
      <c r="AA10" s="37">
        <v>1</v>
      </c>
      <c r="AB10" s="38">
        <v>154</v>
      </c>
      <c r="AC10" s="35"/>
      <c r="AD10" s="31"/>
      <c r="AE10" s="31"/>
      <c r="AF10" s="68" t="s">
        <v>2</v>
      </c>
      <c r="AG10" s="68"/>
      <c r="AH10" s="68"/>
      <c r="AI10" s="28">
        <f t="shared" si="3"/>
        <v>0</v>
      </c>
      <c r="AJ10" s="29">
        <f t="shared" si="4"/>
        <v>0</v>
      </c>
    </row>
    <row r="11" spans="1:36" s="36" customFormat="1" ht="12">
      <c r="A11" s="31"/>
      <c r="B11" s="31"/>
      <c r="C11" s="31"/>
      <c r="D11" s="68" t="s">
        <v>23</v>
      </c>
      <c r="E11" s="68"/>
      <c r="F11" s="69"/>
      <c r="G11" s="22">
        <f t="shared" si="1"/>
        <v>12</v>
      </c>
      <c r="H11" s="37">
        <v>1</v>
      </c>
      <c r="I11" s="37">
        <v>0</v>
      </c>
      <c r="J11" s="37">
        <v>1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8">
        <v>10</v>
      </c>
      <c r="R11" s="25">
        <f t="shared" si="2"/>
        <v>11</v>
      </c>
      <c r="S11" s="37">
        <v>1</v>
      </c>
      <c r="T11" s="37">
        <v>0</v>
      </c>
      <c r="U11" s="37">
        <v>1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v>9</v>
      </c>
      <c r="AC11" s="35"/>
      <c r="AD11" s="31"/>
      <c r="AE11" s="31"/>
      <c r="AF11" s="68" t="s">
        <v>23</v>
      </c>
      <c r="AG11" s="68"/>
      <c r="AH11" s="68"/>
      <c r="AI11" s="28">
        <f t="shared" si="3"/>
        <v>0</v>
      </c>
      <c r="AJ11" s="29">
        <f t="shared" si="4"/>
        <v>0</v>
      </c>
    </row>
    <row r="12" spans="1:36" s="36" customFormat="1" ht="12">
      <c r="A12" s="31"/>
      <c r="B12" s="31"/>
      <c r="C12" s="31"/>
      <c r="D12" s="68" t="s">
        <v>3</v>
      </c>
      <c r="E12" s="68"/>
      <c r="F12" s="69"/>
      <c r="G12" s="22">
        <f t="shared" si="1"/>
        <v>15</v>
      </c>
      <c r="H12" s="37">
        <v>0</v>
      </c>
      <c r="I12" s="37">
        <v>0</v>
      </c>
      <c r="J12" s="37">
        <v>0</v>
      </c>
      <c r="K12" s="37">
        <v>1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8">
        <v>14</v>
      </c>
      <c r="R12" s="25">
        <f t="shared" si="2"/>
        <v>2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2</v>
      </c>
      <c r="AC12" s="35"/>
      <c r="AD12" s="31"/>
      <c r="AE12" s="31"/>
      <c r="AF12" s="68" t="s">
        <v>3</v>
      </c>
      <c r="AG12" s="68"/>
      <c r="AH12" s="68"/>
      <c r="AI12" s="28">
        <f t="shared" si="3"/>
        <v>0</v>
      </c>
      <c r="AJ12" s="29">
        <f t="shared" si="4"/>
        <v>0</v>
      </c>
    </row>
    <row r="13" spans="1:36" s="36" customFormat="1" ht="12">
      <c r="A13" s="31"/>
      <c r="B13" s="31"/>
      <c r="C13" s="31"/>
      <c r="D13" s="68" t="s">
        <v>4</v>
      </c>
      <c r="E13" s="68"/>
      <c r="F13" s="69"/>
      <c r="G13" s="22">
        <f t="shared" si="1"/>
        <v>18</v>
      </c>
      <c r="H13" s="37">
        <v>2</v>
      </c>
      <c r="I13" s="37">
        <v>3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>
        <v>13</v>
      </c>
      <c r="R13" s="25">
        <f t="shared" si="2"/>
        <v>6</v>
      </c>
      <c r="S13" s="37">
        <v>2</v>
      </c>
      <c r="T13" s="37">
        <v>1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3</v>
      </c>
      <c r="AC13" s="35"/>
      <c r="AD13" s="31"/>
      <c r="AE13" s="31"/>
      <c r="AF13" s="68" t="s">
        <v>4</v>
      </c>
      <c r="AG13" s="68"/>
      <c r="AH13" s="68"/>
      <c r="AI13" s="28">
        <f t="shared" si="3"/>
        <v>0</v>
      </c>
      <c r="AJ13" s="29">
        <f t="shared" si="4"/>
        <v>0</v>
      </c>
    </row>
    <row r="14" spans="1:36" s="36" customFormat="1" ht="12">
      <c r="A14" s="31"/>
      <c r="B14" s="31"/>
      <c r="C14" s="68" t="s">
        <v>24</v>
      </c>
      <c r="D14" s="68"/>
      <c r="E14" s="68"/>
      <c r="F14" s="69"/>
      <c r="G14" s="22">
        <f t="shared" si="1"/>
        <v>3069</v>
      </c>
      <c r="H14" s="33">
        <v>22</v>
      </c>
      <c r="I14" s="33">
        <v>35</v>
      </c>
      <c r="J14" s="33">
        <v>2</v>
      </c>
      <c r="K14" s="33">
        <v>49</v>
      </c>
      <c r="L14" s="33">
        <v>0</v>
      </c>
      <c r="M14" s="33">
        <v>0</v>
      </c>
      <c r="N14" s="33">
        <v>4</v>
      </c>
      <c r="O14" s="33">
        <v>4</v>
      </c>
      <c r="P14" s="33">
        <v>8</v>
      </c>
      <c r="Q14" s="34">
        <v>2945</v>
      </c>
      <c r="R14" s="25">
        <f t="shared" si="2"/>
        <v>218</v>
      </c>
      <c r="S14" s="33">
        <v>1</v>
      </c>
      <c r="T14" s="33">
        <v>10</v>
      </c>
      <c r="U14" s="33">
        <v>0</v>
      </c>
      <c r="V14" s="33">
        <v>2</v>
      </c>
      <c r="W14" s="33">
        <v>0</v>
      </c>
      <c r="X14" s="33">
        <v>0</v>
      </c>
      <c r="Y14" s="33">
        <v>1</v>
      </c>
      <c r="Z14" s="33">
        <v>0</v>
      </c>
      <c r="AA14" s="33">
        <v>0</v>
      </c>
      <c r="AB14" s="34">
        <v>204</v>
      </c>
      <c r="AC14" s="35"/>
      <c r="AD14" s="31"/>
      <c r="AE14" s="68" t="s">
        <v>24</v>
      </c>
      <c r="AF14" s="68"/>
      <c r="AG14" s="68"/>
      <c r="AH14" s="68"/>
      <c r="AI14" s="28">
        <f t="shared" si="3"/>
        <v>0</v>
      </c>
      <c r="AJ14" s="29">
        <f t="shared" si="4"/>
        <v>0</v>
      </c>
    </row>
    <row r="15" spans="1:36" s="36" customFormat="1" ht="12">
      <c r="A15" s="31"/>
      <c r="B15" s="31"/>
      <c r="C15" s="31"/>
      <c r="D15" s="68" t="s">
        <v>5</v>
      </c>
      <c r="E15" s="68"/>
      <c r="F15" s="69"/>
      <c r="G15" s="22">
        <f t="shared" si="1"/>
        <v>97</v>
      </c>
      <c r="H15" s="37">
        <v>1</v>
      </c>
      <c r="I15" s="37">
        <v>1</v>
      </c>
      <c r="J15" s="37">
        <v>0</v>
      </c>
      <c r="K15" s="37">
        <v>6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8">
        <v>89</v>
      </c>
      <c r="R15" s="25">
        <f t="shared" si="2"/>
        <v>4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v>4</v>
      </c>
      <c r="AC15" s="35"/>
      <c r="AD15" s="31"/>
      <c r="AE15" s="31"/>
      <c r="AF15" s="68" t="s">
        <v>5</v>
      </c>
      <c r="AG15" s="68"/>
      <c r="AH15" s="68"/>
      <c r="AI15" s="28">
        <f t="shared" si="3"/>
        <v>0</v>
      </c>
      <c r="AJ15" s="29">
        <f t="shared" si="4"/>
        <v>0</v>
      </c>
    </row>
    <row r="16" spans="1:36" s="36" customFormat="1" ht="12">
      <c r="A16" s="31"/>
      <c r="B16" s="31"/>
      <c r="C16" s="31"/>
      <c r="D16" s="68" t="s">
        <v>6</v>
      </c>
      <c r="E16" s="68"/>
      <c r="F16" s="69"/>
      <c r="G16" s="22">
        <f t="shared" si="1"/>
        <v>1428</v>
      </c>
      <c r="H16" s="37">
        <v>5</v>
      </c>
      <c r="I16" s="37">
        <v>12</v>
      </c>
      <c r="J16" s="37">
        <v>1</v>
      </c>
      <c r="K16" s="37">
        <v>20</v>
      </c>
      <c r="L16" s="37">
        <v>0</v>
      </c>
      <c r="M16" s="37">
        <v>0</v>
      </c>
      <c r="N16" s="37">
        <v>2</v>
      </c>
      <c r="O16" s="37">
        <v>4</v>
      </c>
      <c r="P16" s="37">
        <v>1</v>
      </c>
      <c r="Q16" s="38">
        <v>1383</v>
      </c>
      <c r="R16" s="25">
        <f t="shared" si="2"/>
        <v>114</v>
      </c>
      <c r="S16" s="37">
        <v>0</v>
      </c>
      <c r="T16" s="37">
        <v>6</v>
      </c>
      <c r="U16" s="37">
        <v>0</v>
      </c>
      <c r="V16" s="37">
        <v>1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8">
        <v>107</v>
      </c>
      <c r="AC16" s="35"/>
      <c r="AD16" s="31"/>
      <c r="AE16" s="31"/>
      <c r="AF16" s="68" t="s">
        <v>6</v>
      </c>
      <c r="AG16" s="68"/>
      <c r="AH16" s="68"/>
      <c r="AI16" s="28">
        <f t="shared" si="3"/>
        <v>0</v>
      </c>
      <c r="AJ16" s="29">
        <f t="shared" si="4"/>
        <v>0</v>
      </c>
    </row>
    <row r="17" spans="1:36" s="36" customFormat="1" ht="12">
      <c r="A17" s="31"/>
      <c r="B17" s="31"/>
      <c r="C17" s="31"/>
      <c r="D17" s="68" t="s">
        <v>7</v>
      </c>
      <c r="E17" s="68"/>
      <c r="F17" s="69"/>
      <c r="G17" s="22">
        <f t="shared" si="1"/>
        <v>63</v>
      </c>
      <c r="H17" s="37">
        <v>0</v>
      </c>
      <c r="I17" s="37">
        <v>1</v>
      </c>
      <c r="J17" s="37">
        <v>1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8">
        <v>61</v>
      </c>
      <c r="R17" s="25">
        <f t="shared" si="2"/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8">
        <v>0</v>
      </c>
      <c r="AC17" s="35"/>
      <c r="AD17" s="31"/>
      <c r="AE17" s="31"/>
      <c r="AF17" s="68" t="s">
        <v>7</v>
      </c>
      <c r="AG17" s="68"/>
      <c r="AH17" s="68"/>
      <c r="AI17" s="28">
        <f t="shared" si="3"/>
        <v>0</v>
      </c>
      <c r="AJ17" s="29">
        <f t="shared" si="4"/>
        <v>0</v>
      </c>
    </row>
    <row r="18" spans="1:36" s="36" customFormat="1" ht="12">
      <c r="A18" s="31"/>
      <c r="B18" s="31"/>
      <c r="C18" s="31"/>
      <c r="D18" s="68" t="s">
        <v>8</v>
      </c>
      <c r="E18" s="68"/>
      <c r="F18" s="69"/>
      <c r="G18" s="22">
        <f t="shared" si="1"/>
        <v>1481</v>
      </c>
      <c r="H18" s="37">
        <v>16</v>
      </c>
      <c r="I18" s="37">
        <v>21</v>
      </c>
      <c r="J18" s="37">
        <v>0</v>
      </c>
      <c r="K18" s="37">
        <v>23</v>
      </c>
      <c r="L18" s="37">
        <v>0</v>
      </c>
      <c r="M18" s="37">
        <v>0</v>
      </c>
      <c r="N18" s="37">
        <v>2</v>
      </c>
      <c r="O18" s="37">
        <v>0</v>
      </c>
      <c r="P18" s="37">
        <v>7</v>
      </c>
      <c r="Q18" s="38">
        <v>1412</v>
      </c>
      <c r="R18" s="25">
        <f t="shared" si="2"/>
        <v>100</v>
      </c>
      <c r="S18" s="37">
        <v>1</v>
      </c>
      <c r="T18" s="37">
        <v>4</v>
      </c>
      <c r="U18" s="37">
        <v>0</v>
      </c>
      <c r="V18" s="37">
        <v>1</v>
      </c>
      <c r="W18" s="37">
        <v>0</v>
      </c>
      <c r="X18" s="37">
        <v>0</v>
      </c>
      <c r="Y18" s="37">
        <v>1</v>
      </c>
      <c r="Z18" s="37">
        <v>0</v>
      </c>
      <c r="AA18" s="37">
        <v>0</v>
      </c>
      <c r="AB18" s="38">
        <v>93</v>
      </c>
      <c r="AC18" s="35"/>
      <c r="AD18" s="31"/>
      <c r="AE18" s="31"/>
      <c r="AF18" s="68" t="s">
        <v>8</v>
      </c>
      <c r="AG18" s="68"/>
      <c r="AH18" s="68"/>
      <c r="AI18" s="28">
        <f t="shared" si="3"/>
        <v>0</v>
      </c>
      <c r="AJ18" s="29">
        <f t="shared" si="4"/>
        <v>0</v>
      </c>
    </row>
    <row r="19" spans="1:36" s="36" customFormat="1" ht="12">
      <c r="A19" s="31"/>
      <c r="B19" s="31"/>
      <c r="C19" s="68" t="s">
        <v>25</v>
      </c>
      <c r="D19" s="68"/>
      <c r="E19" s="68"/>
      <c r="F19" s="69"/>
      <c r="G19" s="22">
        <f t="shared" si="1"/>
        <v>631</v>
      </c>
      <c r="H19" s="37">
        <v>47</v>
      </c>
      <c r="I19" s="37">
        <v>59</v>
      </c>
      <c r="J19" s="37">
        <v>2</v>
      </c>
      <c r="K19" s="37">
        <v>2</v>
      </c>
      <c r="L19" s="37">
        <v>0</v>
      </c>
      <c r="M19" s="37">
        <v>0</v>
      </c>
      <c r="N19" s="37">
        <v>2</v>
      </c>
      <c r="O19" s="37">
        <v>0</v>
      </c>
      <c r="P19" s="37">
        <v>11</v>
      </c>
      <c r="Q19" s="38">
        <v>508</v>
      </c>
      <c r="R19" s="25">
        <f t="shared" si="2"/>
        <v>133</v>
      </c>
      <c r="S19" s="37">
        <v>23</v>
      </c>
      <c r="T19" s="37">
        <v>17</v>
      </c>
      <c r="U19" s="37">
        <v>0</v>
      </c>
      <c r="V19" s="37">
        <v>1</v>
      </c>
      <c r="W19" s="37">
        <v>0</v>
      </c>
      <c r="X19" s="37">
        <v>0</v>
      </c>
      <c r="Y19" s="37">
        <v>2</v>
      </c>
      <c r="Z19" s="37">
        <v>0</v>
      </c>
      <c r="AA19" s="37">
        <v>2</v>
      </c>
      <c r="AB19" s="38">
        <v>88</v>
      </c>
      <c r="AC19" s="35"/>
      <c r="AD19" s="31"/>
      <c r="AE19" s="68" t="s">
        <v>25</v>
      </c>
      <c r="AF19" s="68"/>
      <c r="AG19" s="68"/>
      <c r="AH19" s="68"/>
      <c r="AI19" s="28">
        <f t="shared" si="3"/>
        <v>0</v>
      </c>
      <c r="AJ19" s="29">
        <f t="shared" si="4"/>
        <v>0</v>
      </c>
    </row>
    <row r="20" spans="1:36" s="36" customFormat="1" ht="12">
      <c r="A20" s="31"/>
      <c r="B20" s="31"/>
      <c r="C20" s="68" t="s">
        <v>26</v>
      </c>
      <c r="D20" s="68"/>
      <c r="E20" s="68"/>
      <c r="F20" s="69"/>
      <c r="G20" s="22">
        <f t="shared" si="1"/>
        <v>918</v>
      </c>
      <c r="H20" s="37">
        <v>3</v>
      </c>
      <c r="I20" s="37">
        <v>2</v>
      </c>
      <c r="J20" s="37">
        <v>1</v>
      </c>
      <c r="K20" s="37">
        <v>0</v>
      </c>
      <c r="L20" s="37">
        <v>0</v>
      </c>
      <c r="M20" s="37">
        <v>0</v>
      </c>
      <c r="N20" s="37">
        <v>1</v>
      </c>
      <c r="O20" s="37">
        <v>0</v>
      </c>
      <c r="P20" s="37">
        <v>0</v>
      </c>
      <c r="Q20" s="38">
        <v>911</v>
      </c>
      <c r="R20" s="25">
        <f t="shared" si="2"/>
        <v>10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8">
        <v>10</v>
      </c>
      <c r="AC20" s="35"/>
      <c r="AD20" s="31"/>
      <c r="AE20" s="68" t="s">
        <v>26</v>
      </c>
      <c r="AF20" s="68"/>
      <c r="AG20" s="68"/>
      <c r="AH20" s="68"/>
      <c r="AI20" s="28">
        <f t="shared" si="3"/>
        <v>0</v>
      </c>
      <c r="AJ20" s="29">
        <f t="shared" si="4"/>
        <v>0</v>
      </c>
    </row>
    <row r="21" spans="1:36" s="30" customFormat="1" ht="15" customHeight="1">
      <c r="A21" s="27"/>
      <c r="B21" s="72" t="s">
        <v>85</v>
      </c>
      <c r="C21" s="72"/>
      <c r="D21" s="72"/>
      <c r="E21" s="72"/>
      <c r="F21" s="73"/>
      <c r="G21" s="22">
        <f t="shared" si="1"/>
        <v>49225</v>
      </c>
      <c r="H21" s="23">
        <v>283</v>
      </c>
      <c r="I21" s="23">
        <v>349</v>
      </c>
      <c r="J21" s="23">
        <v>71</v>
      </c>
      <c r="K21" s="23">
        <v>150</v>
      </c>
      <c r="L21" s="23">
        <v>1</v>
      </c>
      <c r="M21" s="23">
        <v>2</v>
      </c>
      <c r="N21" s="23">
        <v>19</v>
      </c>
      <c r="O21" s="23">
        <v>12</v>
      </c>
      <c r="P21" s="23">
        <v>102</v>
      </c>
      <c r="Q21" s="22">
        <v>48236</v>
      </c>
      <c r="R21" s="25">
        <f t="shared" si="2"/>
        <v>3615</v>
      </c>
      <c r="S21" s="23">
        <v>54</v>
      </c>
      <c r="T21" s="23">
        <v>66</v>
      </c>
      <c r="U21" s="23">
        <v>6</v>
      </c>
      <c r="V21" s="23">
        <v>5</v>
      </c>
      <c r="W21" s="23">
        <v>0</v>
      </c>
      <c r="X21" s="23">
        <v>0</v>
      </c>
      <c r="Y21" s="23">
        <v>1</v>
      </c>
      <c r="Z21" s="23">
        <v>0</v>
      </c>
      <c r="AA21" s="23">
        <v>7</v>
      </c>
      <c r="AB21" s="22">
        <v>3476</v>
      </c>
      <c r="AC21" s="26"/>
      <c r="AD21" s="72" t="s">
        <v>85</v>
      </c>
      <c r="AE21" s="72"/>
      <c r="AF21" s="72"/>
      <c r="AG21" s="72"/>
      <c r="AH21" s="72"/>
      <c r="AI21" s="28">
        <f t="shared" si="3"/>
        <v>0</v>
      </c>
      <c r="AJ21" s="29">
        <f t="shared" si="4"/>
        <v>0</v>
      </c>
    </row>
    <row r="22" spans="1:36" s="36" customFormat="1" ht="12">
      <c r="A22" s="31"/>
      <c r="B22" s="31"/>
      <c r="C22" s="68" t="s">
        <v>9</v>
      </c>
      <c r="D22" s="68"/>
      <c r="E22" s="68"/>
      <c r="F22" s="69"/>
      <c r="G22" s="22">
        <f t="shared" si="1"/>
        <v>73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8">
        <v>73</v>
      </c>
      <c r="R22" s="25">
        <f t="shared" si="2"/>
        <v>3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8">
        <v>3</v>
      </c>
      <c r="AC22" s="35"/>
      <c r="AD22" s="31"/>
      <c r="AE22" s="68" t="s">
        <v>9</v>
      </c>
      <c r="AF22" s="68"/>
      <c r="AG22" s="68"/>
      <c r="AH22" s="68"/>
      <c r="AI22" s="28">
        <f t="shared" si="3"/>
        <v>0</v>
      </c>
      <c r="AJ22" s="29">
        <f t="shared" si="4"/>
        <v>0</v>
      </c>
    </row>
    <row r="23" spans="1:36" s="36" customFormat="1" ht="12">
      <c r="A23" s="31"/>
      <c r="B23" s="31"/>
      <c r="C23" s="68" t="s">
        <v>27</v>
      </c>
      <c r="D23" s="68"/>
      <c r="E23" s="68"/>
      <c r="F23" s="69"/>
      <c r="G23" s="22">
        <f t="shared" si="1"/>
        <v>21376</v>
      </c>
      <c r="H23" s="37">
        <v>105</v>
      </c>
      <c r="I23" s="37">
        <v>138</v>
      </c>
      <c r="J23" s="37">
        <v>19</v>
      </c>
      <c r="K23" s="37">
        <v>19</v>
      </c>
      <c r="L23" s="37">
        <v>0</v>
      </c>
      <c r="M23" s="37">
        <v>1</v>
      </c>
      <c r="N23" s="37">
        <v>5</v>
      </c>
      <c r="O23" s="37">
        <v>3</v>
      </c>
      <c r="P23" s="37">
        <v>39</v>
      </c>
      <c r="Q23" s="38">
        <v>21047</v>
      </c>
      <c r="R23" s="25">
        <f t="shared" si="2"/>
        <v>1546</v>
      </c>
      <c r="S23" s="37">
        <v>16</v>
      </c>
      <c r="T23" s="37">
        <v>32</v>
      </c>
      <c r="U23" s="37">
        <v>3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3</v>
      </c>
      <c r="AB23" s="38">
        <v>1492</v>
      </c>
      <c r="AC23" s="35"/>
      <c r="AD23" s="31"/>
      <c r="AE23" s="68" t="s">
        <v>27</v>
      </c>
      <c r="AF23" s="68"/>
      <c r="AG23" s="68"/>
      <c r="AH23" s="68"/>
      <c r="AI23" s="28">
        <f t="shared" si="3"/>
        <v>0</v>
      </c>
      <c r="AJ23" s="29">
        <f t="shared" si="4"/>
        <v>0</v>
      </c>
    </row>
    <row r="24" spans="1:36" s="36" customFormat="1" ht="12">
      <c r="A24" s="31"/>
      <c r="B24" s="31"/>
      <c r="C24" s="68" t="s">
        <v>28</v>
      </c>
      <c r="D24" s="68"/>
      <c r="E24" s="68"/>
      <c r="F24" s="69"/>
      <c r="G24" s="22">
        <f t="shared" si="1"/>
        <v>22253</v>
      </c>
      <c r="H24" s="37">
        <v>157</v>
      </c>
      <c r="I24" s="37">
        <v>174</v>
      </c>
      <c r="J24" s="37">
        <v>40</v>
      </c>
      <c r="K24" s="37">
        <v>83</v>
      </c>
      <c r="L24" s="37">
        <v>0</v>
      </c>
      <c r="M24" s="37">
        <v>1</v>
      </c>
      <c r="N24" s="37">
        <v>12</v>
      </c>
      <c r="O24" s="37">
        <v>3</v>
      </c>
      <c r="P24" s="37">
        <v>48</v>
      </c>
      <c r="Q24" s="38">
        <v>21735</v>
      </c>
      <c r="R24" s="25">
        <f t="shared" si="2"/>
        <v>1732</v>
      </c>
      <c r="S24" s="37">
        <v>36</v>
      </c>
      <c r="T24" s="37">
        <v>28</v>
      </c>
      <c r="U24" s="37">
        <v>3</v>
      </c>
      <c r="V24" s="37">
        <v>2</v>
      </c>
      <c r="W24" s="37">
        <v>0</v>
      </c>
      <c r="X24" s="37">
        <v>0</v>
      </c>
      <c r="Y24" s="37">
        <v>1</v>
      </c>
      <c r="Z24" s="37">
        <v>0</v>
      </c>
      <c r="AA24" s="37">
        <v>3</v>
      </c>
      <c r="AB24" s="38">
        <v>1659</v>
      </c>
      <c r="AC24" s="35"/>
      <c r="AD24" s="31"/>
      <c r="AE24" s="68" t="s">
        <v>28</v>
      </c>
      <c r="AF24" s="68"/>
      <c r="AG24" s="68"/>
      <c r="AH24" s="68"/>
      <c r="AI24" s="28">
        <f t="shared" si="3"/>
        <v>0</v>
      </c>
      <c r="AJ24" s="29">
        <f t="shared" si="4"/>
        <v>0</v>
      </c>
    </row>
    <row r="25" spans="1:36" s="36" customFormat="1" ht="12">
      <c r="A25" s="31"/>
      <c r="B25" s="31"/>
      <c r="C25" s="31"/>
      <c r="D25" s="75" t="s">
        <v>29</v>
      </c>
      <c r="E25" s="75"/>
      <c r="F25" s="32" t="s">
        <v>10</v>
      </c>
      <c r="G25" s="22">
        <f t="shared" si="1"/>
        <v>138</v>
      </c>
      <c r="H25" s="37">
        <v>7</v>
      </c>
      <c r="I25" s="37">
        <v>3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2</v>
      </c>
      <c r="Q25" s="38">
        <v>126</v>
      </c>
      <c r="R25" s="25">
        <f t="shared" si="2"/>
        <v>12</v>
      </c>
      <c r="S25" s="37">
        <v>1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8">
        <v>11</v>
      </c>
      <c r="AC25" s="35"/>
      <c r="AD25" s="31"/>
      <c r="AE25" s="31"/>
      <c r="AF25" s="75" t="s">
        <v>29</v>
      </c>
      <c r="AG25" s="75"/>
      <c r="AH25" s="31" t="s">
        <v>10</v>
      </c>
      <c r="AI25" s="28">
        <f t="shared" si="3"/>
        <v>0</v>
      </c>
      <c r="AJ25" s="29">
        <f t="shared" si="4"/>
        <v>0</v>
      </c>
    </row>
    <row r="26" spans="1:36" s="36" customFormat="1" ht="12">
      <c r="A26" s="31"/>
      <c r="B26" s="31"/>
      <c r="C26" s="68" t="s">
        <v>30</v>
      </c>
      <c r="D26" s="68"/>
      <c r="E26" s="68"/>
      <c r="F26" s="69"/>
      <c r="G26" s="22">
        <f t="shared" si="1"/>
        <v>1562</v>
      </c>
      <c r="H26" s="37">
        <v>17</v>
      </c>
      <c r="I26" s="37">
        <v>27</v>
      </c>
      <c r="J26" s="37">
        <v>6</v>
      </c>
      <c r="K26" s="37">
        <v>13</v>
      </c>
      <c r="L26" s="37">
        <v>0</v>
      </c>
      <c r="M26" s="37">
        <v>0</v>
      </c>
      <c r="N26" s="37">
        <v>0</v>
      </c>
      <c r="O26" s="37">
        <v>1</v>
      </c>
      <c r="P26" s="37">
        <v>13</v>
      </c>
      <c r="Q26" s="38">
        <v>1485</v>
      </c>
      <c r="R26" s="25">
        <f t="shared" si="2"/>
        <v>90</v>
      </c>
      <c r="S26" s="37">
        <v>2</v>
      </c>
      <c r="T26" s="37">
        <v>5</v>
      </c>
      <c r="U26" s="37">
        <v>0</v>
      </c>
      <c r="V26" s="37">
        <v>2</v>
      </c>
      <c r="W26" s="37">
        <v>0</v>
      </c>
      <c r="X26" s="37">
        <v>0</v>
      </c>
      <c r="Y26" s="37">
        <v>0</v>
      </c>
      <c r="Z26" s="37">
        <v>0</v>
      </c>
      <c r="AA26" s="37">
        <v>1</v>
      </c>
      <c r="AB26" s="38">
        <v>80</v>
      </c>
      <c r="AC26" s="35"/>
      <c r="AD26" s="31"/>
      <c r="AE26" s="68" t="s">
        <v>30</v>
      </c>
      <c r="AF26" s="68"/>
      <c r="AG26" s="68"/>
      <c r="AH26" s="68"/>
      <c r="AI26" s="28">
        <f t="shared" si="3"/>
        <v>0</v>
      </c>
      <c r="AJ26" s="29">
        <f t="shared" si="4"/>
        <v>0</v>
      </c>
    </row>
    <row r="27" spans="1:36" s="36" customFormat="1" ht="12">
      <c r="A27" s="31"/>
      <c r="B27" s="31"/>
      <c r="C27" s="68" t="s">
        <v>31</v>
      </c>
      <c r="D27" s="68"/>
      <c r="E27" s="68"/>
      <c r="F27" s="69"/>
      <c r="G27" s="22">
        <f t="shared" si="1"/>
        <v>3961</v>
      </c>
      <c r="H27" s="37">
        <v>4</v>
      </c>
      <c r="I27" s="37">
        <v>10</v>
      </c>
      <c r="J27" s="37">
        <v>6</v>
      </c>
      <c r="K27" s="37">
        <v>35</v>
      </c>
      <c r="L27" s="37">
        <v>1</v>
      </c>
      <c r="M27" s="37">
        <v>0</v>
      </c>
      <c r="N27" s="37">
        <v>2</v>
      </c>
      <c r="O27" s="37">
        <v>5</v>
      </c>
      <c r="P27" s="37">
        <v>2</v>
      </c>
      <c r="Q27" s="38">
        <v>3896</v>
      </c>
      <c r="R27" s="25">
        <f t="shared" si="2"/>
        <v>244</v>
      </c>
      <c r="S27" s="37">
        <v>0</v>
      </c>
      <c r="T27" s="37">
        <v>1</v>
      </c>
      <c r="U27" s="37">
        <v>0</v>
      </c>
      <c r="V27" s="37">
        <v>1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8">
        <v>242</v>
      </c>
      <c r="AC27" s="35"/>
      <c r="AD27" s="31"/>
      <c r="AE27" s="68" t="s">
        <v>31</v>
      </c>
      <c r="AF27" s="68"/>
      <c r="AG27" s="68"/>
      <c r="AH27" s="68"/>
      <c r="AI27" s="28">
        <f t="shared" si="3"/>
        <v>0</v>
      </c>
      <c r="AJ27" s="29">
        <f t="shared" si="4"/>
        <v>0</v>
      </c>
    </row>
    <row r="28" spans="1:36" s="30" customFormat="1" ht="15" customHeight="1">
      <c r="A28" s="27"/>
      <c r="B28" s="72" t="s">
        <v>86</v>
      </c>
      <c r="C28" s="72"/>
      <c r="D28" s="72"/>
      <c r="E28" s="72"/>
      <c r="F28" s="73"/>
      <c r="G28" s="22">
        <f t="shared" si="1"/>
        <v>175823</v>
      </c>
      <c r="H28" s="23">
        <v>499</v>
      </c>
      <c r="I28" s="23">
        <v>693</v>
      </c>
      <c r="J28" s="23">
        <v>54</v>
      </c>
      <c r="K28" s="23">
        <v>300</v>
      </c>
      <c r="L28" s="23">
        <v>0</v>
      </c>
      <c r="M28" s="23">
        <v>7</v>
      </c>
      <c r="N28" s="23">
        <v>27</v>
      </c>
      <c r="O28" s="23">
        <v>39</v>
      </c>
      <c r="P28" s="23">
        <v>152</v>
      </c>
      <c r="Q28" s="22">
        <v>174052</v>
      </c>
      <c r="R28" s="25">
        <f t="shared" si="2"/>
        <v>52699</v>
      </c>
      <c r="S28" s="23">
        <v>189</v>
      </c>
      <c r="T28" s="23">
        <v>311</v>
      </c>
      <c r="U28" s="23">
        <v>18</v>
      </c>
      <c r="V28" s="23">
        <v>30</v>
      </c>
      <c r="W28" s="23">
        <v>0</v>
      </c>
      <c r="X28" s="23">
        <v>2</v>
      </c>
      <c r="Y28" s="23">
        <v>10</v>
      </c>
      <c r="Z28" s="23">
        <v>2</v>
      </c>
      <c r="AA28" s="23">
        <v>27</v>
      </c>
      <c r="AB28" s="22">
        <v>52110</v>
      </c>
      <c r="AC28" s="26"/>
      <c r="AD28" s="72" t="s">
        <v>86</v>
      </c>
      <c r="AE28" s="72"/>
      <c r="AF28" s="72"/>
      <c r="AG28" s="72"/>
      <c r="AH28" s="72"/>
      <c r="AI28" s="28">
        <f t="shared" si="3"/>
        <v>0</v>
      </c>
      <c r="AJ28" s="29">
        <f t="shared" si="4"/>
        <v>0</v>
      </c>
    </row>
    <row r="29" spans="1:36" s="36" customFormat="1" ht="12">
      <c r="A29" s="31"/>
      <c r="B29" s="31"/>
      <c r="C29" s="68" t="s">
        <v>32</v>
      </c>
      <c r="D29" s="68"/>
      <c r="E29" s="68"/>
      <c r="F29" s="69"/>
      <c r="G29" s="22">
        <f t="shared" si="1"/>
        <v>10852</v>
      </c>
      <c r="H29" s="37">
        <v>61</v>
      </c>
      <c r="I29" s="37">
        <v>69</v>
      </c>
      <c r="J29" s="37">
        <v>6</v>
      </c>
      <c r="K29" s="37">
        <v>90</v>
      </c>
      <c r="L29" s="37">
        <v>0</v>
      </c>
      <c r="M29" s="37">
        <v>0</v>
      </c>
      <c r="N29" s="37">
        <v>9</v>
      </c>
      <c r="O29" s="37">
        <v>17</v>
      </c>
      <c r="P29" s="37">
        <v>13</v>
      </c>
      <c r="Q29" s="38">
        <v>10587</v>
      </c>
      <c r="R29" s="25">
        <f t="shared" si="2"/>
        <v>962</v>
      </c>
      <c r="S29" s="37">
        <v>9</v>
      </c>
      <c r="T29" s="37">
        <v>20</v>
      </c>
      <c r="U29" s="37">
        <v>3</v>
      </c>
      <c r="V29" s="37">
        <v>7</v>
      </c>
      <c r="W29" s="37">
        <v>0</v>
      </c>
      <c r="X29" s="37">
        <v>0</v>
      </c>
      <c r="Y29" s="37">
        <v>3</v>
      </c>
      <c r="Z29" s="37">
        <v>0</v>
      </c>
      <c r="AA29" s="37">
        <v>2</v>
      </c>
      <c r="AB29" s="38">
        <v>918</v>
      </c>
      <c r="AC29" s="35"/>
      <c r="AD29" s="31"/>
      <c r="AE29" s="68" t="s">
        <v>32</v>
      </c>
      <c r="AF29" s="68"/>
      <c r="AG29" s="68"/>
      <c r="AH29" s="68"/>
      <c r="AI29" s="28">
        <f t="shared" si="3"/>
        <v>0</v>
      </c>
      <c r="AJ29" s="29">
        <f t="shared" si="4"/>
        <v>0</v>
      </c>
    </row>
    <row r="30" spans="1:36" s="36" customFormat="1" ht="12">
      <c r="A30" s="31"/>
      <c r="B30" s="31"/>
      <c r="C30" s="68" t="s">
        <v>33</v>
      </c>
      <c r="D30" s="68"/>
      <c r="E30" s="68"/>
      <c r="F30" s="69"/>
      <c r="G30" s="22">
        <f t="shared" si="1"/>
        <v>28617</v>
      </c>
      <c r="H30" s="37">
        <v>34</v>
      </c>
      <c r="I30" s="37">
        <v>46</v>
      </c>
      <c r="J30" s="37">
        <v>5</v>
      </c>
      <c r="K30" s="37">
        <v>70</v>
      </c>
      <c r="L30" s="37">
        <v>0</v>
      </c>
      <c r="M30" s="37">
        <v>1</v>
      </c>
      <c r="N30" s="37">
        <v>1</v>
      </c>
      <c r="O30" s="37">
        <v>5</v>
      </c>
      <c r="P30" s="37">
        <v>9</v>
      </c>
      <c r="Q30" s="38">
        <v>28446</v>
      </c>
      <c r="R30" s="25">
        <f t="shared" si="2"/>
        <v>3510</v>
      </c>
      <c r="S30" s="37">
        <v>6</v>
      </c>
      <c r="T30" s="37">
        <v>10</v>
      </c>
      <c r="U30" s="37">
        <v>0</v>
      </c>
      <c r="V30" s="37">
        <v>6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8">
        <v>3488</v>
      </c>
      <c r="AC30" s="35"/>
      <c r="AD30" s="31"/>
      <c r="AE30" s="68" t="s">
        <v>33</v>
      </c>
      <c r="AF30" s="68"/>
      <c r="AG30" s="68"/>
      <c r="AH30" s="68"/>
      <c r="AI30" s="28">
        <f t="shared" si="3"/>
        <v>0</v>
      </c>
      <c r="AJ30" s="29">
        <f t="shared" si="4"/>
        <v>0</v>
      </c>
    </row>
    <row r="31" spans="1:36" s="36" customFormat="1" ht="12">
      <c r="A31" s="31"/>
      <c r="B31" s="31"/>
      <c r="C31" s="68" t="s">
        <v>34</v>
      </c>
      <c r="D31" s="68"/>
      <c r="E31" s="68"/>
      <c r="F31" s="69"/>
      <c r="G31" s="22">
        <f t="shared" si="1"/>
        <v>136354</v>
      </c>
      <c r="H31" s="37">
        <v>404</v>
      </c>
      <c r="I31" s="37">
        <v>578</v>
      </c>
      <c r="J31" s="37">
        <v>43</v>
      </c>
      <c r="K31" s="37">
        <v>140</v>
      </c>
      <c r="L31" s="37">
        <v>0</v>
      </c>
      <c r="M31" s="37">
        <v>6</v>
      </c>
      <c r="N31" s="37">
        <v>17</v>
      </c>
      <c r="O31" s="37">
        <v>17</v>
      </c>
      <c r="P31" s="37">
        <v>130</v>
      </c>
      <c r="Q31" s="38">
        <v>135019</v>
      </c>
      <c r="R31" s="25">
        <f t="shared" si="2"/>
        <v>48227</v>
      </c>
      <c r="S31" s="37">
        <v>174</v>
      </c>
      <c r="T31" s="37">
        <v>281</v>
      </c>
      <c r="U31" s="37">
        <v>15</v>
      </c>
      <c r="V31" s="37">
        <v>17</v>
      </c>
      <c r="W31" s="37">
        <v>0</v>
      </c>
      <c r="X31" s="37">
        <v>2</v>
      </c>
      <c r="Y31" s="37">
        <v>7</v>
      </c>
      <c r="Z31" s="37">
        <v>2</v>
      </c>
      <c r="AA31" s="37">
        <v>25</v>
      </c>
      <c r="AB31" s="38">
        <v>47704</v>
      </c>
      <c r="AC31" s="35"/>
      <c r="AD31" s="31"/>
      <c r="AE31" s="68" t="s">
        <v>34</v>
      </c>
      <c r="AF31" s="68"/>
      <c r="AG31" s="68"/>
      <c r="AH31" s="68"/>
      <c r="AI31" s="28">
        <f t="shared" si="3"/>
        <v>0</v>
      </c>
      <c r="AJ31" s="29">
        <f t="shared" si="4"/>
        <v>0</v>
      </c>
    </row>
    <row r="32" spans="1:36" s="30" customFormat="1" ht="15" customHeight="1">
      <c r="A32" s="27"/>
      <c r="B32" s="72" t="s">
        <v>87</v>
      </c>
      <c r="C32" s="72"/>
      <c r="D32" s="72"/>
      <c r="E32" s="72"/>
      <c r="F32" s="73"/>
      <c r="G32" s="22">
        <f t="shared" si="1"/>
        <v>15433</v>
      </c>
      <c r="H32" s="23">
        <v>68</v>
      </c>
      <c r="I32" s="23">
        <v>84</v>
      </c>
      <c r="J32" s="23">
        <v>11</v>
      </c>
      <c r="K32" s="23">
        <v>95</v>
      </c>
      <c r="L32" s="23">
        <v>0</v>
      </c>
      <c r="M32" s="23">
        <v>4</v>
      </c>
      <c r="N32" s="23">
        <v>4</v>
      </c>
      <c r="O32" s="23">
        <v>3</v>
      </c>
      <c r="P32" s="23">
        <v>47</v>
      </c>
      <c r="Q32" s="22">
        <v>15117</v>
      </c>
      <c r="R32" s="25">
        <f t="shared" si="2"/>
        <v>2744</v>
      </c>
      <c r="S32" s="23">
        <v>10</v>
      </c>
      <c r="T32" s="23">
        <v>18</v>
      </c>
      <c r="U32" s="23">
        <v>4</v>
      </c>
      <c r="V32" s="23">
        <v>10</v>
      </c>
      <c r="W32" s="23">
        <v>0</v>
      </c>
      <c r="X32" s="23">
        <v>0</v>
      </c>
      <c r="Y32" s="23">
        <v>2</v>
      </c>
      <c r="Z32" s="23">
        <v>0</v>
      </c>
      <c r="AA32" s="23">
        <v>4</v>
      </c>
      <c r="AB32" s="22">
        <v>2696</v>
      </c>
      <c r="AC32" s="26"/>
      <c r="AD32" s="72" t="s">
        <v>87</v>
      </c>
      <c r="AE32" s="72"/>
      <c r="AF32" s="72"/>
      <c r="AG32" s="72"/>
      <c r="AH32" s="72"/>
      <c r="AI32" s="28">
        <f t="shared" si="3"/>
        <v>0</v>
      </c>
      <c r="AJ32" s="29">
        <f t="shared" si="4"/>
        <v>0</v>
      </c>
    </row>
    <row r="33" spans="1:36" s="36" customFormat="1" ht="12">
      <c r="A33" s="31"/>
      <c r="B33" s="31"/>
      <c r="C33" s="68" t="s">
        <v>35</v>
      </c>
      <c r="D33" s="68"/>
      <c r="E33" s="68"/>
      <c r="F33" s="69"/>
      <c r="G33" s="22">
        <f t="shared" si="1"/>
        <v>12542</v>
      </c>
      <c r="H33" s="37">
        <v>65</v>
      </c>
      <c r="I33" s="37">
        <v>80</v>
      </c>
      <c r="J33" s="37">
        <v>11</v>
      </c>
      <c r="K33" s="37">
        <v>82</v>
      </c>
      <c r="L33" s="37">
        <v>0</v>
      </c>
      <c r="M33" s="37">
        <v>4</v>
      </c>
      <c r="N33" s="37">
        <v>1</v>
      </c>
      <c r="O33" s="37">
        <v>3</v>
      </c>
      <c r="P33" s="37">
        <v>45</v>
      </c>
      <c r="Q33" s="38">
        <v>12251</v>
      </c>
      <c r="R33" s="25">
        <f t="shared" si="2"/>
        <v>2154</v>
      </c>
      <c r="S33" s="37">
        <v>8</v>
      </c>
      <c r="T33" s="37">
        <v>17</v>
      </c>
      <c r="U33" s="37">
        <v>4</v>
      </c>
      <c r="V33" s="37">
        <v>10</v>
      </c>
      <c r="W33" s="37">
        <v>0</v>
      </c>
      <c r="X33" s="37">
        <v>0</v>
      </c>
      <c r="Y33" s="37">
        <v>1</v>
      </c>
      <c r="Z33" s="37">
        <v>0</v>
      </c>
      <c r="AA33" s="37">
        <v>3</v>
      </c>
      <c r="AB33" s="38">
        <v>2111</v>
      </c>
      <c r="AC33" s="35"/>
      <c r="AD33" s="31"/>
      <c r="AE33" s="68" t="s">
        <v>35</v>
      </c>
      <c r="AF33" s="68"/>
      <c r="AG33" s="68"/>
      <c r="AH33" s="68"/>
      <c r="AI33" s="28">
        <f t="shared" si="3"/>
        <v>0</v>
      </c>
      <c r="AJ33" s="29">
        <f t="shared" si="4"/>
        <v>0</v>
      </c>
    </row>
    <row r="34" spans="1:36" s="36" customFormat="1" ht="12">
      <c r="A34" s="31"/>
      <c r="B34" s="31"/>
      <c r="C34" s="68" t="s">
        <v>36</v>
      </c>
      <c r="D34" s="68"/>
      <c r="E34" s="68"/>
      <c r="F34" s="69"/>
      <c r="G34" s="22">
        <f t="shared" si="1"/>
        <v>1073</v>
      </c>
      <c r="H34" s="33">
        <v>1</v>
      </c>
      <c r="I34" s="33">
        <v>1</v>
      </c>
      <c r="J34" s="33">
        <v>0</v>
      </c>
      <c r="K34" s="33">
        <v>2</v>
      </c>
      <c r="L34" s="33">
        <v>0</v>
      </c>
      <c r="M34" s="33">
        <v>0</v>
      </c>
      <c r="N34" s="33">
        <v>0</v>
      </c>
      <c r="O34" s="33">
        <v>0</v>
      </c>
      <c r="P34" s="33">
        <v>2</v>
      </c>
      <c r="Q34" s="34">
        <v>1067</v>
      </c>
      <c r="R34" s="25">
        <f t="shared" si="2"/>
        <v>203</v>
      </c>
      <c r="S34" s="33">
        <v>1</v>
      </c>
      <c r="T34" s="33">
        <v>1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1</v>
      </c>
      <c r="AB34" s="34">
        <v>200</v>
      </c>
      <c r="AC34" s="35"/>
      <c r="AD34" s="31"/>
      <c r="AE34" s="68" t="s">
        <v>36</v>
      </c>
      <c r="AF34" s="68"/>
      <c r="AG34" s="68"/>
      <c r="AH34" s="68"/>
      <c r="AI34" s="28">
        <f t="shared" si="3"/>
        <v>0</v>
      </c>
      <c r="AJ34" s="29">
        <f t="shared" si="4"/>
        <v>0</v>
      </c>
    </row>
    <row r="35" spans="1:36" s="36" customFormat="1" ht="12">
      <c r="A35" s="31"/>
      <c r="B35" s="31"/>
      <c r="C35" s="31"/>
      <c r="D35" s="68" t="s">
        <v>36</v>
      </c>
      <c r="E35" s="68"/>
      <c r="F35" s="69"/>
      <c r="G35" s="22">
        <f t="shared" si="1"/>
        <v>416</v>
      </c>
      <c r="H35" s="37">
        <v>1</v>
      </c>
      <c r="I35" s="37">
        <v>0</v>
      </c>
      <c r="J35" s="37">
        <v>0</v>
      </c>
      <c r="K35" s="37">
        <v>1</v>
      </c>
      <c r="L35" s="37">
        <v>0</v>
      </c>
      <c r="M35" s="37">
        <v>0</v>
      </c>
      <c r="N35" s="37">
        <v>0</v>
      </c>
      <c r="O35" s="37">
        <v>0</v>
      </c>
      <c r="P35" s="37">
        <v>2</v>
      </c>
      <c r="Q35" s="38">
        <v>412</v>
      </c>
      <c r="R35" s="25">
        <f t="shared" si="2"/>
        <v>71</v>
      </c>
      <c r="S35" s="37">
        <v>1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1</v>
      </c>
      <c r="AB35" s="38">
        <v>69</v>
      </c>
      <c r="AC35" s="35"/>
      <c r="AD35" s="31"/>
      <c r="AE35" s="31"/>
      <c r="AF35" s="68" t="s">
        <v>36</v>
      </c>
      <c r="AG35" s="68"/>
      <c r="AH35" s="68"/>
      <c r="AI35" s="28">
        <f t="shared" si="3"/>
        <v>0</v>
      </c>
      <c r="AJ35" s="29">
        <f t="shared" si="4"/>
        <v>0</v>
      </c>
    </row>
    <row r="36" spans="1:36" s="36" customFormat="1" ht="12">
      <c r="A36" s="31"/>
      <c r="B36" s="31"/>
      <c r="C36" s="31"/>
      <c r="D36" s="68" t="s">
        <v>37</v>
      </c>
      <c r="E36" s="68"/>
      <c r="F36" s="69"/>
      <c r="G36" s="22">
        <f t="shared" si="1"/>
        <v>657</v>
      </c>
      <c r="H36" s="37">
        <v>0</v>
      </c>
      <c r="I36" s="37">
        <v>1</v>
      </c>
      <c r="J36" s="37">
        <v>0</v>
      </c>
      <c r="K36" s="37">
        <v>1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8">
        <v>655</v>
      </c>
      <c r="R36" s="25">
        <f t="shared" si="2"/>
        <v>132</v>
      </c>
      <c r="S36" s="37">
        <v>0</v>
      </c>
      <c r="T36" s="37">
        <v>1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8">
        <v>131</v>
      </c>
      <c r="AC36" s="35"/>
      <c r="AD36" s="31"/>
      <c r="AE36" s="31"/>
      <c r="AF36" s="68" t="s">
        <v>37</v>
      </c>
      <c r="AG36" s="68"/>
      <c r="AH36" s="68"/>
      <c r="AI36" s="28">
        <f t="shared" si="3"/>
        <v>0</v>
      </c>
      <c r="AJ36" s="29">
        <f t="shared" si="4"/>
        <v>0</v>
      </c>
    </row>
    <row r="37" spans="1:36" s="36" customFormat="1" ht="12">
      <c r="A37" s="31"/>
      <c r="B37" s="31"/>
      <c r="C37" s="68" t="s">
        <v>38</v>
      </c>
      <c r="D37" s="68"/>
      <c r="E37" s="68"/>
      <c r="F37" s="69"/>
      <c r="G37" s="22">
        <f t="shared" si="1"/>
        <v>1710</v>
      </c>
      <c r="H37" s="33">
        <f>SUM(H38:H42)</f>
        <v>2</v>
      </c>
      <c r="I37" s="33">
        <f aca="true" t="shared" si="5" ref="I37:Q37">SUM(I38:I42)</f>
        <v>3</v>
      </c>
      <c r="J37" s="33">
        <f t="shared" si="5"/>
        <v>0</v>
      </c>
      <c r="K37" s="33">
        <f t="shared" si="5"/>
        <v>11</v>
      </c>
      <c r="L37" s="33">
        <f t="shared" si="5"/>
        <v>0</v>
      </c>
      <c r="M37" s="33">
        <f t="shared" si="5"/>
        <v>0</v>
      </c>
      <c r="N37" s="33">
        <f t="shared" si="5"/>
        <v>3</v>
      </c>
      <c r="O37" s="33">
        <f t="shared" si="5"/>
        <v>0</v>
      </c>
      <c r="P37" s="33">
        <f t="shared" si="5"/>
        <v>0</v>
      </c>
      <c r="Q37" s="34">
        <f t="shared" si="5"/>
        <v>1691</v>
      </c>
      <c r="R37" s="25">
        <f t="shared" si="2"/>
        <v>381</v>
      </c>
      <c r="S37" s="33">
        <f>SUM(S38:S42)</f>
        <v>1</v>
      </c>
      <c r="T37" s="33">
        <f aca="true" t="shared" si="6" ref="T37:AB37">SUM(T38:T42)</f>
        <v>0</v>
      </c>
      <c r="U37" s="33">
        <f t="shared" si="6"/>
        <v>0</v>
      </c>
      <c r="V37" s="33">
        <f t="shared" si="6"/>
        <v>0</v>
      </c>
      <c r="W37" s="33">
        <f t="shared" si="6"/>
        <v>0</v>
      </c>
      <c r="X37" s="33">
        <f t="shared" si="6"/>
        <v>0</v>
      </c>
      <c r="Y37" s="33">
        <f t="shared" si="6"/>
        <v>1</v>
      </c>
      <c r="Z37" s="33">
        <f t="shared" si="6"/>
        <v>0</v>
      </c>
      <c r="AA37" s="33">
        <f t="shared" si="6"/>
        <v>0</v>
      </c>
      <c r="AB37" s="33">
        <f t="shared" si="6"/>
        <v>379</v>
      </c>
      <c r="AC37" s="35"/>
      <c r="AD37" s="31"/>
      <c r="AE37" s="68" t="s">
        <v>38</v>
      </c>
      <c r="AF37" s="68"/>
      <c r="AG37" s="68"/>
      <c r="AH37" s="68"/>
      <c r="AI37" s="28">
        <f t="shared" si="3"/>
        <v>0</v>
      </c>
      <c r="AJ37" s="29">
        <f t="shared" si="4"/>
        <v>0</v>
      </c>
    </row>
    <row r="38" spans="1:36" s="36" customFormat="1" ht="12">
      <c r="A38" s="31"/>
      <c r="B38" s="31"/>
      <c r="C38" s="31"/>
      <c r="D38" s="76" t="s">
        <v>11</v>
      </c>
      <c r="E38" s="76"/>
      <c r="F38" s="77"/>
      <c r="G38" s="22">
        <f t="shared" si="1"/>
        <v>80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2</v>
      </c>
      <c r="O38" s="37">
        <v>0</v>
      </c>
      <c r="P38" s="37">
        <v>0</v>
      </c>
      <c r="Q38" s="38">
        <v>78</v>
      </c>
      <c r="R38" s="25">
        <f t="shared" si="2"/>
        <v>9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8">
        <v>9</v>
      </c>
      <c r="AC38" s="35"/>
      <c r="AD38" s="31"/>
      <c r="AE38" s="31"/>
      <c r="AF38" s="76" t="s">
        <v>11</v>
      </c>
      <c r="AG38" s="76"/>
      <c r="AH38" s="76"/>
      <c r="AI38" s="28">
        <f t="shared" si="3"/>
        <v>0</v>
      </c>
      <c r="AJ38" s="29">
        <f t="shared" si="4"/>
        <v>0</v>
      </c>
    </row>
    <row r="39" spans="1:36" s="36" customFormat="1" ht="12">
      <c r="A39" s="31"/>
      <c r="B39" s="31"/>
      <c r="C39" s="31"/>
      <c r="D39" s="68" t="s">
        <v>12</v>
      </c>
      <c r="E39" s="68"/>
      <c r="F39" s="69"/>
      <c r="G39" s="22">
        <f t="shared" si="1"/>
        <v>1517</v>
      </c>
      <c r="H39" s="37">
        <v>2</v>
      </c>
      <c r="I39" s="37">
        <v>3</v>
      </c>
      <c r="J39" s="37">
        <v>0</v>
      </c>
      <c r="K39" s="37">
        <v>9</v>
      </c>
      <c r="L39" s="37">
        <v>0</v>
      </c>
      <c r="M39" s="37">
        <v>0</v>
      </c>
      <c r="N39" s="37">
        <v>1</v>
      </c>
      <c r="O39" s="37">
        <v>0</v>
      </c>
      <c r="P39" s="37">
        <v>0</v>
      </c>
      <c r="Q39" s="38">
        <v>1502</v>
      </c>
      <c r="R39" s="25">
        <f t="shared" si="2"/>
        <v>364</v>
      </c>
      <c r="S39" s="37">
        <v>1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1</v>
      </c>
      <c r="Z39" s="37">
        <v>0</v>
      </c>
      <c r="AA39" s="37">
        <v>0</v>
      </c>
      <c r="AB39" s="38">
        <v>362</v>
      </c>
      <c r="AC39" s="35"/>
      <c r="AD39" s="31"/>
      <c r="AE39" s="31"/>
      <c r="AF39" s="68" t="s">
        <v>12</v>
      </c>
      <c r="AG39" s="68"/>
      <c r="AH39" s="68"/>
      <c r="AI39" s="28">
        <f t="shared" si="3"/>
        <v>0</v>
      </c>
      <c r="AJ39" s="29">
        <f t="shared" si="4"/>
        <v>0</v>
      </c>
    </row>
    <row r="40" spans="1:36" s="36" customFormat="1" ht="12">
      <c r="A40" s="31"/>
      <c r="B40" s="31"/>
      <c r="C40" s="31"/>
      <c r="D40" s="78" t="s">
        <v>113</v>
      </c>
      <c r="E40" s="68"/>
      <c r="F40" s="69"/>
      <c r="G40" s="22">
        <f t="shared" si="1"/>
        <v>58</v>
      </c>
      <c r="H40" s="37">
        <v>0</v>
      </c>
      <c r="I40" s="37">
        <v>0</v>
      </c>
      <c r="J40" s="37">
        <v>0</v>
      </c>
      <c r="K40" s="37">
        <v>1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8">
        <v>57</v>
      </c>
      <c r="R40" s="25">
        <f t="shared" si="2"/>
        <v>3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8">
        <v>3</v>
      </c>
      <c r="AC40" s="35"/>
      <c r="AD40" s="31"/>
      <c r="AE40" s="31"/>
      <c r="AF40" s="78" t="s">
        <v>113</v>
      </c>
      <c r="AG40" s="68"/>
      <c r="AH40" s="68"/>
      <c r="AI40" s="28">
        <f t="shared" si="3"/>
        <v>0</v>
      </c>
      <c r="AJ40" s="29">
        <f t="shared" si="4"/>
        <v>0</v>
      </c>
    </row>
    <row r="41" spans="1:36" s="36" customFormat="1" ht="12">
      <c r="A41" s="31"/>
      <c r="B41" s="31"/>
      <c r="C41" s="31"/>
      <c r="D41" s="68" t="s">
        <v>13</v>
      </c>
      <c r="E41" s="68"/>
      <c r="F41" s="69"/>
      <c r="G41" s="22">
        <f t="shared" si="1"/>
        <v>27</v>
      </c>
      <c r="H41" s="37">
        <v>0</v>
      </c>
      <c r="I41" s="37">
        <v>0</v>
      </c>
      <c r="J41" s="37">
        <v>0</v>
      </c>
      <c r="K41" s="37">
        <v>1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8">
        <v>26</v>
      </c>
      <c r="R41" s="25">
        <f t="shared" si="2"/>
        <v>3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8">
        <v>3</v>
      </c>
      <c r="AC41" s="35"/>
      <c r="AD41" s="31"/>
      <c r="AE41" s="31"/>
      <c r="AF41" s="68" t="s">
        <v>13</v>
      </c>
      <c r="AG41" s="68"/>
      <c r="AH41" s="68"/>
      <c r="AI41" s="28">
        <f t="shared" si="3"/>
        <v>0</v>
      </c>
      <c r="AJ41" s="29">
        <f t="shared" si="4"/>
        <v>0</v>
      </c>
    </row>
    <row r="42" spans="1:36" s="36" customFormat="1" ht="12">
      <c r="A42" s="31"/>
      <c r="B42" s="31"/>
      <c r="C42" s="31"/>
      <c r="D42" s="79" t="s">
        <v>39</v>
      </c>
      <c r="E42" s="79"/>
      <c r="F42" s="80"/>
      <c r="G42" s="22">
        <f t="shared" si="1"/>
        <v>28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8">
        <v>28</v>
      </c>
      <c r="R42" s="25">
        <f t="shared" si="2"/>
        <v>2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8">
        <v>2</v>
      </c>
      <c r="AC42" s="35"/>
      <c r="AD42" s="31"/>
      <c r="AE42" s="31"/>
      <c r="AF42" s="79" t="s">
        <v>39</v>
      </c>
      <c r="AG42" s="79"/>
      <c r="AH42" s="79"/>
      <c r="AI42" s="28">
        <f t="shared" si="3"/>
        <v>0</v>
      </c>
      <c r="AJ42" s="29">
        <f t="shared" si="4"/>
        <v>0</v>
      </c>
    </row>
    <row r="43" spans="1:36" s="36" customFormat="1" ht="12">
      <c r="A43" s="31"/>
      <c r="B43" s="31"/>
      <c r="C43" s="68" t="s">
        <v>40</v>
      </c>
      <c r="D43" s="68"/>
      <c r="E43" s="68"/>
      <c r="F43" s="69"/>
      <c r="G43" s="22">
        <f t="shared" si="1"/>
        <v>83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8">
        <v>83</v>
      </c>
      <c r="R43" s="25">
        <f t="shared" si="2"/>
        <v>3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8">
        <v>3</v>
      </c>
      <c r="AC43" s="35"/>
      <c r="AD43" s="31"/>
      <c r="AE43" s="68" t="s">
        <v>40</v>
      </c>
      <c r="AF43" s="68"/>
      <c r="AG43" s="68"/>
      <c r="AH43" s="68"/>
      <c r="AI43" s="28">
        <f t="shared" si="3"/>
        <v>0</v>
      </c>
      <c r="AJ43" s="29">
        <f t="shared" si="4"/>
        <v>0</v>
      </c>
    </row>
    <row r="44" spans="1:36" s="36" customFormat="1" ht="12">
      <c r="A44" s="31"/>
      <c r="B44" s="31"/>
      <c r="C44" s="31"/>
      <c r="D44" s="75" t="s">
        <v>29</v>
      </c>
      <c r="E44" s="75"/>
      <c r="F44" s="32" t="s">
        <v>14</v>
      </c>
      <c r="G44" s="22">
        <f t="shared" si="1"/>
        <v>71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8">
        <v>71</v>
      </c>
      <c r="R44" s="25">
        <f t="shared" si="2"/>
        <v>2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8">
        <v>2</v>
      </c>
      <c r="AC44" s="35"/>
      <c r="AD44" s="31"/>
      <c r="AE44" s="31"/>
      <c r="AF44" s="75" t="s">
        <v>41</v>
      </c>
      <c r="AG44" s="75"/>
      <c r="AH44" s="31" t="s">
        <v>14</v>
      </c>
      <c r="AI44" s="28">
        <f t="shared" si="3"/>
        <v>0</v>
      </c>
      <c r="AJ44" s="29">
        <f t="shared" si="4"/>
        <v>0</v>
      </c>
    </row>
    <row r="45" spans="1:36" s="36" customFormat="1" ht="12">
      <c r="A45" s="31"/>
      <c r="B45" s="31"/>
      <c r="C45" s="68" t="s">
        <v>15</v>
      </c>
      <c r="D45" s="68"/>
      <c r="E45" s="68"/>
      <c r="F45" s="69"/>
      <c r="G45" s="22">
        <f t="shared" si="1"/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8">
        <v>0</v>
      </c>
      <c r="R45" s="25">
        <f t="shared" si="2"/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8">
        <v>0</v>
      </c>
      <c r="AC45" s="35"/>
      <c r="AD45" s="31"/>
      <c r="AE45" s="68" t="s">
        <v>15</v>
      </c>
      <c r="AF45" s="68"/>
      <c r="AG45" s="68"/>
      <c r="AH45" s="68"/>
      <c r="AI45" s="28">
        <f t="shared" si="3"/>
        <v>0</v>
      </c>
      <c r="AJ45" s="29">
        <f t="shared" si="4"/>
        <v>0</v>
      </c>
    </row>
    <row r="46" spans="1:36" s="36" customFormat="1" ht="12">
      <c r="A46" s="31"/>
      <c r="B46" s="31"/>
      <c r="C46" s="68" t="s">
        <v>42</v>
      </c>
      <c r="D46" s="68"/>
      <c r="E46" s="68"/>
      <c r="F46" s="69"/>
      <c r="G46" s="22">
        <f t="shared" si="1"/>
        <v>25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8">
        <v>25</v>
      </c>
      <c r="R46" s="25">
        <f t="shared" si="2"/>
        <v>3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8">
        <v>3</v>
      </c>
      <c r="AC46" s="35"/>
      <c r="AD46" s="31"/>
      <c r="AE46" s="68" t="s">
        <v>42</v>
      </c>
      <c r="AF46" s="68"/>
      <c r="AG46" s="68"/>
      <c r="AH46" s="68"/>
      <c r="AI46" s="28">
        <f t="shared" si="3"/>
        <v>0</v>
      </c>
      <c r="AJ46" s="29">
        <f t="shared" si="4"/>
        <v>0</v>
      </c>
    </row>
    <row r="47" spans="1:36" s="30" customFormat="1" ht="15" customHeight="1">
      <c r="A47" s="27"/>
      <c r="B47" s="72" t="s">
        <v>56</v>
      </c>
      <c r="C47" s="72"/>
      <c r="D47" s="72"/>
      <c r="E47" s="72"/>
      <c r="F47" s="73"/>
      <c r="G47" s="22">
        <f t="shared" si="1"/>
        <v>5951</v>
      </c>
      <c r="H47" s="23">
        <v>42</v>
      </c>
      <c r="I47" s="23">
        <v>47</v>
      </c>
      <c r="J47" s="23">
        <v>3</v>
      </c>
      <c r="K47" s="23">
        <v>5</v>
      </c>
      <c r="L47" s="23">
        <v>0</v>
      </c>
      <c r="M47" s="23">
        <v>0</v>
      </c>
      <c r="N47" s="23">
        <v>3</v>
      </c>
      <c r="O47" s="23">
        <v>2</v>
      </c>
      <c r="P47" s="23">
        <v>6</v>
      </c>
      <c r="Q47" s="22">
        <v>5843</v>
      </c>
      <c r="R47" s="25">
        <f t="shared" si="2"/>
        <v>242</v>
      </c>
      <c r="S47" s="23">
        <v>1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2">
        <v>241</v>
      </c>
      <c r="AC47" s="26"/>
      <c r="AD47" s="72" t="s">
        <v>56</v>
      </c>
      <c r="AE47" s="72"/>
      <c r="AF47" s="72"/>
      <c r="AG47" s="72"/>
      <c r="AH47" s="72"/>
      <c r="AI47" s="28">
        <f t="shared" si="3"/>
        <v>0</v>
      </c>
      <c r="AJ47" s="29">
        <f t="shared" si="4"/>
        <v>0</v>
      </c>
    </row>
    <row r="48" spans="1:36" s="36" customFormat="1" ht="12">
      <c r="A48" s="31"/>
      <c r="B48" s="31"/>
      <c r="C48" s="68" t="s">
        <v>43</v>
      </c>
      <c r="D48" s="68"/>
      <c r="E48" s="68"/>
      <c r="F48" s="69"/>
      <c r="G48" s="22">
        <f t="shared" si="1"/>
        <v>1376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4">
        <v>1376</v>
      </c>
      <c r="R48" s="25">
        <f t="shared" si="2"/>
        <v>133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4">
        <v>133</v>
      </c>
      <c r="AC48" s="35"/>
      <c r="AD48" s="31"/>
      <c r="AE48" s="68" t="s">
        <v>43</v>
      </c>
      <c r="AF48" s="68"/>
      <c r="AG48" s="68"/>
      <c r="AH48" s="68"/>
      <c r="AI48" s="28">
        <f t="shared" si="3"/>
        <v>0</v>
      </c>
      <c r="AJ48" s="29">
        <f t="shared" si="4"/>
        <v>0</v>
      </c>
    </row>
    <row r="49" spans="1:36" s="36" customFormat="1" ht="12">
      <c r="A49" s="31"/>
      <c r="B49" s="31"/>
      <c r="C49" s="31"/>
      <c r="D49" s="79" t="s">
        <v>44</v>
      </c>
      <c r="E49" s="68"/>
      <c r="F49" s="69"/>
      <c r="G49" s="22">
        <f t="shared" si="1"/>
        <v>790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790</v>
      </c>
      <c r="R49" s="25">
        <f t="shared" si="2"/>
        <v>71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71</v>
      </c>
      <c r="AC49" s="35"/>
      <c r="AD49" s="31"/>
      <c r="AE49" s="31"/>
      <c r="AF49" s="79" t="s">
        <v>44</v>
      </c>
      <c r="AG49" s="68"/>
      <c r="AH49" s="68"/>
      <c r="AI49" s="28">
        <f t="shared" si="3"/>
        <v>0</v>
      </c>
      <c r="AJ49" s="29">
        <f t="shared" si="4"/>
        <v>0</v>
      </c>
    </row>
    <row r="50" spans="1:36" s="36" customFormat="1" ht="12">
      <c r="A50" s="31"/>
      <c r="B50" s="31"/>
      <c r="C50" s="31"/>
      <c r="D50" s="79" t="s">
        <v>45</v>
      </c>
      <c r="E50" s="68"/>
      <c r="F50" s="69"/>
      <c r="G50" s="22">
        <f t="shared" si="1"/>
        <v>313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313</v>
      </c>
      <c r="R50" s="25">
        <f t="shared" si="2"/>
        <v>42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42</v>
      </c>
      <c r="AC50" s="35"/>
      <c r="AD50" s="31"/>
      <c r="AE50" s="31"/>
      <c r="AF50" s="79" t="s">
        <v>45</v>
      </c>
      <c r="AG50" s="68"/>
      <c r="AH50" s="68"/>
      <c r="AI50" s="28">
        <f t="shared" si="3"/>
        <v>0</v>
      </c>
      <c r="AJ50" s="29">
        <f t="shared" si="4"/>
        <v>0</v>
      </c>
    </row>
    <row r="51" spans="1:36" s="36" customFormat="1" ht="12">
      <c r="A51" s="31"/>
      <c r="B51" s="31"/>
      <c r="C51" s="31"/>
      <c r="D51" s="79" t="s">
        <v>16</v>
      </c>
      <c r="E51" s="68"/>
      <c r="F51" s="69"/>
      <c r="G51" s="22">
        <f t="shared" si="1"/>
        <v>273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273</v>
      </c>
      <c r="R51" s="25">
        <f t="shared" si="2"/>
        <v>20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20</v>
      </c>
      <c r="AC51" s="35"/>
      <c r="AD51" s="31"/>
      <c r="AE51" s="31"/>
      <c r="AF51" s="79" t="s">
        <v>16</v>
      </c>
      <c r="AG51" s="68"/>
      <c r="AH51" s="68"/>
      <c r="AI51" s="28">
        <f t="shared" si="3"/>
        <v>0</v>
      </c>
      <c r="AJ51" s="29">
        <f t="shared" si="4"/>
        <v>0</v>
      </c>
    </row>
    <row r="52" spans="1:36" s="36" customFormat="1" ht="12">
      <c r="A52" s="31"/>
      <c r="B52" s="31"/>
      <c r="C52" s="68" t="s">
        <v>57</v>
      </c>
      <c r="D52" s="68"/>
      <c r="E52" s="68"/>
      <c r="F52" s="69"/>
      <c r="G52" s="22">
        <f t="shared" si="1"/>
        <v>4575</v>
      </c>
      <c r="H52" s="38">
        <v>42</v>
      </c>
      <c r="I52" s="38">
        <v>47</v>
      </c>
      <c r="J52" s="38">
        <v>3</v>
      </c>
      <c r="K52" s="38">
        <v>5</v>
      </c>
      <c r="L52" s="38">
        <v>0</v>
      </c>
      <c r="M52" s="38">
        <v>0</v>
      </c>
      <c r="N52" s="38">
        <v>3</v>
      </c>
      <c r="O52" s="38">
        <v>2</v>
      </c>
      <c r="P52" s="38">
        <v>6</v>
      </c>
      <c r="Q52" s="38">
        <v>4467</v>
      </c>
      <c r="R52" s="25">
        <f t="shared" si="2"/>
        <v>109</v>
      </c>
      <c r="S52" s="38">
        <v>1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108</v>
      </c>
      <c r="AC52" s="35"/>
      <c r="AD52" s="31"/>
      <c r="AE52" s="68" t="s">
        <v>57</v>
      </c>
      <c r="AF52" s="68"/>
      <c r="AG52" s="68"/>
      <c r="AH52" s="68"/>
      <c r="AI52" s="28">
        <f t="shared" si="3"/>
        <v>0</v>
      </c>
      <c r="AJ52" s="29">
        <f t="shared" si="4"/>
        <v>0</v>
      </c>
    </row>
    <row r="53" spans="1:36" s="36" customFormat="1" ht="12">
      <c r="A53" s="39"/>
      <c r="B53" s="39"/>
      <c r="C53" s="39"/>
      <c r="D53" s="75" t="s">
        <v>46</v>
      </c>
      <c r="E53" s="75"/>
      <c r="F53" s="32" t="s">
        <v>17</v>
      </c>
      <c r="G53" s="22">
        <f t="shared" si="1"/>
        <v>2129</v>
      </c>
      <c r="H53" s="38">
        <v>18</v>
      </c>
      <c r="I53" s="38">
        <v>24</v>
      </c>
      <c r="J53" s="38">
        <v>1</v>
      </c>
      <c r="K53" s="38">
        <v>0</v>
      </c>
      <c r="L53" s="38">
        <v>0</v>
      </c>
      <c r="M53" s="38">
        <v>0</v>
      </c>
      <c r="N53" s="38">
        <v>3</v>
      </c>
      <c r="O53" s="38">
        <v>2</v>
      </c>
      <c r="P53" s="38">
        <v>2</v>
      </c>
      <c r="Q53" s="38">
        <v>2079</v>
      </c>
      <c r="R53" s="25">
        <f t="shared" si="2"/>
        <v>7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7</v>
      </c>
      <c r="AC53" s="40"/>
      <c r="AD53" s="39"/>
      <c r="AE53" s="39"/>
      <c r="AF53" s="75" t="s">
        <v>47</v>
      </c>
      <c r="AG53" s="75"/>
      <c r="AH53" s="31" t="s">
        <v>17</v>
      </c>
      <c r="AI53" s="28">
        <f t="shared" si="3"/>
        <v>0</v>
      </c>
      <c r="AJ53" s="29">
        <f t="shared" si="4"/>
        <v>0</v>
      </c>
    </row>
    <row r="54" spans="1:36" s="36" customFormat="1" ht="12">
      <c r="A54" s="39"/>
      <c r="B54" s="39"/>
      <c r="C54" s="39"/>
      <c r="D54" s="81" t="s">
        <v>47</v>
      </c>
      <c r="E54" s="81"/>
      <c r="F54" s="32" t="s">
        <v>18</v>
      </c>
      <c r="G54" s="22">
        <f t="shared" si="1"/>
        <v>1626</v>
      </c>
      <c r="H54" s="38">
        <v>24</v>
      </c>
      <c r="I54" s="38">
        <v>23</v>
      </c>
      <c r="J54" s="38">
        <v>2</v>
      </c>
      <c r="K54" s="38">
        <v>4</v>
      </c>
      <c r="L54" s="38">
        <v>0</v>
      </c>
      <c r="M54" s="38">
        <v>0</v>
      </c>
      <c r="N54" s="38">
        <v>0</v>
      </c>
      <c r="O54" s="38">
        <v>0</v>
      </c>
      <c r="P54" s="38">
        <v>4</v>
      </c>
      <c r="Q54" s="38">
        <v>1569</v>
      </c>
      <c r="R54" s="25">
        <f t="shared" si="2"/>
        <v>68</v>
      </c>
      <c r="S54" s="38">
        <v>1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67</v>
      </c>
      <c r="AC54" s="40"/>
      <c r="AD54" s="39"/>
      <c r="AE54" s="39"/>
      <c r="AF54" s="81" t="s">
        <v>48</v>
      </c>
      <c r="AG54" s="81"/>
      <c r="AH54" s="31" t="s">
        <v>18</v>
      </c>
      <c r="AI54" s="28">
        <f t="shared" si="3"/>
        <v>0</v>
      </c>
      <c r="AJ54" s="29">
        <f t="shared" si="4"/>
        <v>0</v>
      </c>
    </row>
    <row r="55" spans="1:36" s="30" customFormat="1" ht="15" customHeight="1">
      <c r="A55" s="41"/>
      <c r="B55" s="72" t="s">
        <v>58</v>
      </c>
      <c r="C55" s="72"/>
      <c r="D55" s="72"/>
      <c r="E55" s="72"/>
      <c r="F55" s="73"/>
      <c r="G55" s="22">
        <f t="shared" si="1"/>
        <v>80802</v>
      </c>
      <c r="H55" s="42">
        <v>240</v>
      </c>
      <c r="I55" s="42">
        <v>314</v>
      </c>
      <c r="J55" s="42">
        <v>40</v>
      </c>
      <c r="K55" s="42">
        <v>76</v>
      </c>
      <c r="L55" s="42">
        <v>1</v>
      </c>
      <c r="M55" s="42">
        <v>4</v>
      </c>
      <c r="N55" s="42">
        <v>14</v>
      </c>
      <c r="O55" s="42">
        <v>18</v>
      </c>
      <c r="P55" s="42">
        <v>55</v>
      </c>
      <c r="Q55" s="42">
        <v>80040</v>
      </c>
      <c r="R55" s="25">
        <f t="shared" si="2"/>
        <v>10343</v>
      </c>
      <c r="S55" s="42">
        <v>36</v>
      </c>
      <c r="T55" s="42">
        <v>49</v>
      </c>
      <c r="U55" s="42">
        <v>5</v>
      </c>
      <c r="V55" s="42">
        <v>9</v>
      </c>
      <c r="W55" s="42">
        <v>0</v>
      </c>
      <c r="X55" s="42">
        <v>0</v>
      </c>
      <c r="Y55" s="42">
        <v>1</v>
      </c>
      <c r="Z55" s="42">
        <v>1</v>
      </c>
      <c r="AA55" s="42">
        <v>5</v>
      </c>
      <c r="AB55" s="42">
        <v>10237</v>
      </c>
      <c r="AC55" s="43"/>
      <c r="AD55" s="72" t="s">
        <v>58</v>
      </c>
      <c r="AE55" s="72"/>
      <c r="AF55" s="72"/>
      <c r="AG55" s="72"/>
      <c r="AH55" s="72"/>
      <c r="AI55" s="28">
        <f t="shared" si="3"/>
        <v>0</v>
      </c>
      <c r="AJ55" s="29">
        <f t="shared" si="4"/>
        <v>0</v>
      </c>
    </row>
    <row r="56" spans="1:36" s="36" customFormat="1" ht="12">
      <c r="A56" s="39"/>
      <c r="B56" s="39"/>
      <c r="C56" s="75" t="s">
        <v>48</v>
      </c>
      <c r="D56" s="75"/>
      <c r="E56" s="68" t="s">
        <v>49</v>
      </c>
      <c r="F56" s="69"/>
      <c r="G56" s="22">
        <f t="shared" si="1"/>
        <v>59919</v>
      </c>
      <c r="H56" s="38">
        <v>17</v>
      </c>
      <c r="I56" s="38">
        <v>37</v>
      </c>
      <c r="J56" s="38">
        <v>0</v>
      </c>
      <c r="K56" s="38">
        <v>6</v>
      </c>
      <c r="L56" s="38">
        <v>0</v>
      </c>
      <c r="M56" s="38">
        <v>1</v>
      </c>
      <c r="N56" s="38">
        <v>1</v>
      </c>
      <c r="O56" s="38">
        <v>2</v>
      </c>
      <c r="P56" s="38">
        <v>7</v>
      </c>
      <c r="Q56" s="38">
        <v>59848</v>
      </c>
      <c r="R56" s="25">
        <f t="shared" si="2"/>
        <v>8277</v>
      </c>
      <c r="S56" s="38">
        <v>1</v>
      </c>
      <c r="T56" s="38">
        <v>4</v>
      </c>
      <c r="U56" s="38">
        <v>0</v>
      </c>
      <c r="V56" s="38">
        <v>1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8271</v>
      </c>
      <c r="AC56" s="40"/>
      <c r="AD56" s="39"/>
      <c r="AE56" s="75" t="s">
        <v>48</v>
      </c>
      <c r="AF56" s="75"/>
      <c r="AG56" s="68" t="s">
        <v>49</v>
      </c>
      <c r="AH56" s="68"/>
      <c r="AI56" s="28">
        <f t="shared" si="3"/>
        <v>0</v>
      </c>
      <c r="AJ56" s="29">
        <f t="shared" si="4"/>
        <v>0</v>
      </c>
    </row>
    <row r="57" spans="1:36" s="36" customFormat="1" ht="12">
      <c r="A57" s="39"/>
      <c r="B57" s="39"/>
      <c r="C57" s="75" t="s">
        <v>48</v>
      </c>
      <c r="D57" s="75"/>
      <c r="E57" s="68" t="s">
        <v>50</v>
      </c>
      <c r="F57" s="69"/>
      <c r="G57" s="22">
        <f t="shared" si="1"/>
        <v>2698</v>
      </c>
      <c r="H57" s="38">
        <v>42</v>
      </c>
      <c r="I57" s="38">
        <v>34</v>
      </c>
      <c r="J57" s="38">
        <v>10</v>
      </c>
      <c r="K57" s="38">
        <v>16</v>
      </c>
      <c r="L57" s="38">
        <v>0</v>
      </c>
      <c r="M57" s="38">
        <v>1</v>
      </c>
      <c r="N57" s="38">
        <v>3</v>
      </c>
      <c r="O57" s="38">
        <v>6</v>
      </c>
      <c r="P57" s="38">
        <v>10</v>
      </c>
      <c r="Q57" s="38">
        <v>2576</v>
      </c>
      <c r="R57" s="25">
        <f t="shared" si="2"/>
        <v>110</v>
      </c>
      <c r="S57" s="38">
        <v>5</v>
      </c>
      <c r="T57" s="38">
        <v>5</v>
      </c>
      <c r="U57" s="38">
        <v>3</v>
      </c>
      <c r="V57" s="38">
        <v>3</v>
      </c>
      <c r="W57" s="38">
        <v>0</v>
      </c>
      <c r="X57" s="38">
        <v>0</v>
      </c>
      <c r="Y57" s="38">
        <v>0</v>
      </c>
      <c r="Z57" s="38">
        <v>1</v>
      </c>
      <c r="AA57" s="38">
        <v>1</v>
      </c>
      <c r="AB57" s="38">
        <v>92</v>
      </c>
      <c r="AC57" s="40"/>
      <c r="AD57" s="39"/>
      <c r="AE57" s="75" t="s">
        <v>48</v>
      </c>
      <c r="AF57" s="75"/>
      <c r="AG57" s="68" t="s">
        <v>50</v>
      </c>
      <c r="AH57" s="68"/>
      <c r="AI57" s="28">
        <f t="shared" si="3"/>
        <v>0</v>
      </c>
      <c r="AJ57" s="29">
        <f t="shared" si="4"/>
        <v>0</v>
      </c>
    </row>
    <row r="58" spans="1:36" s="36" customFormat="1" ht="12">
      <c r="A58" s="39"/>
      <c r="B58" s="39"/>
      <c r="C58" s="75" t="s">
        <v>48</v>
      </c>
      <c r="D58" s="75"/>
      <c r="E58" s="68" t="s">
        <v>19</v>
      </c>
      <c r="F58" s="69"/>
      <c r="G58" s="22">
        <f t="shared" si="1"/>
        <v>5547</v>
      </c>
      <c r="H58" s="38">
        <v>54</v>
      </c>
      <c r="I58" s="38">
        <v>56</v>
      </c>
      <c r="J58" s="38">
        <v>4</v>
      </c>
      <c r="K58" s="38">
        <v>9</v>
      </c>
      <c r="L58" s="38">
        <v>1</v>
      </c>
      <c r="M58" s="38">
        <v>0</v>
      </c>
      <c r="N58" s="38">
        <v>0</v>
      </c>
      <c r="O58" s="38">
        <v>6</v>
      </c>
      <c r="P58" s="38">
        <v>8</v>
      </c>
      <c r="Q58" s="38">
        <v>5409</v>
      </c>
      <c r="R58" s="25">
        <f t="shared" si="2"/>
        <v>486</v>
      </c>
      <c r="S58" s="38">
        <v>8</v>
      </c>
      <c r="T58" s="38">
        <v>7</v>
      </c>
      <c r="U58" s="38">
        <v>1</v>
      </c>
      <c r="V58" s="38">
        <v>1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469</v>
      </c>
      <c r="AC58" s="40"/>
      <c r="AD58" s="39"/>
      <c r="AE58" s="75" t="s">
        <v>51</v>
      </c>
      <c r="AF58" s="75"/>
      <c r="AG58" s="68" t="s">
        <v>19</v>
      </c>
      <c r="AH58" s="68"/>
      <c r="AI58" s="28">
        <f t="shared" si="3"/>
        <v>0</v>
      </c>
      <c r="AJ58" s="29">
        <f t="shared" si="4"/>
        <v>0</v>
      </c>
    </row>
    <row r="59" spans="1:36" s="36" customFormat="1" ht="12">
      <c r="A59" s="39"/>
      <c r="B59" s="39"/>
      <c r="C59" s="75" t="s">
        <v>51</v>
      </c>
      <c r="D59" s="75"/>
      <c r="E59" s="68" t="s">
        <v>52</v>
      </c>
      <c r="F59" s="69"/>
      <c r="G59" s="22">
        <f t="shared" si="1"/>
        <v>535</v>
      </c>
      <c r="H59" s="38">
        <v>2</v>
      </c>
      <c r="I59" s="38">
        <v>1</v>
      </c>
      <c r="J59" s="38">
        <v>0</v>
      </c>
      <c r="K59" s="38">
        <v>11</v>
      </c>
      <c r="L59" s="38">
        <v>0</v>
      </c>
      <c r="M59" s="38">
        <v>1</v>
      </c>
      <c r="N59" s="38">
        <v>1</v>
      </c>
      <c r="O59" s="38">
        <v>0</v>
      </c>
      <c r="P59" s="38">
        <v>0</v>
      </c>
      <c r="Q59" s="38">
        <v>519</v>
      </c>
      <c r="R59" s="25">
        <f t="shared" si="2"/>
        <v>38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1</v>
      </c>
      <c r="Z59" s="38">
        <v>0</v>
      </c>
      <c r="AA59" s="38">
        <v>0</v>
      </c>
      <c r="AB59" s="38">
        <v>37</v>
      </c>
      <c r="AC59" s="40"/>
      <c r="AD59" s="39"/>
      <c r="AE59" s="75" t="s">
        <v>51</v>
      </c>
      <c r="AF59" s="75"/>
      <c r="AG59" s="68" t="s">
        <v>52</v>
      </c>
      <c r="AH59" s="68"/>
      <c r="AI59" s="28">
        <f t="shared" si="3"/>
        <v>0</v>
      </c>
      <c r="AJ59" s="29">
        <f t="shared" si="4"/>
        <v>0</v>
      </c>
    </row>
    <row r="60" spans="1:36" s="36" customFormat="1" ht="12" customHeight="1">
      <c r="A60" s="39"/>
      <c r="B60" s="39"/>
      <c r="C60" s="75" t="s">
        <v>51</v>
      </c>
      <c r="D60" s="75"/>
      <c r="E60" s="82" t="s">
        <v>112</v>
      </c>
      <c r="F60" s="83"/>
      <c r="G60" s="22">
        <f t="shared" si="1"/>
        <v>101</v>
      </c>
      <c r="H60" s="38">
        <v>1</v>
      </c>
      <c r="I60" s="38">
        <v>4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96</v>
      </c>
      <c r="R60" s="25">
        <f t="shared" si="2"/>
        <v>12</v>
      </c>
      <c r="S60" s="38">
        <v>0</v>
      </c>
      <c r="T60" s="38">
        <v>2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10</v>
      </c>
      <c r="AC60" s="40"/>
      <c r="AD60" s="39"/>
      <c r="AE60" s="75" t="s">
        <v>51</v>
      </c>
      <c r="AF60" s="75"/>
      <c r="AG60" s="82" t="s">
        <v>112</v>
      </c>
      <c r="AH60" s="82"/>
      <c r="AI60" s="28">
        <f t="shared" si="3"/>
        <v>0</v>
      </c>
      <c r="AJ60" s="29">
        <f t="shared" si="4"/>
        <v>0</v>
      </c>
    </row>
    <row r="61" spans="1:36" s="36" customFormat="1" ht="12">
      <c r="A61" s="39"/>
      <c r="B61" s="39"/>
      <c r="C61" s="75" t="s">
        <v>51</v>
      </c>
      <c r="D61" s="75"/>
      <c r="E61" s="68" t="s">
        <v>20</v>
      </c>
      <c r="F61" s="69"/>
      <c r="G61" s="22">
        <f t="shared" si="1"/>
        <v>3172</v>
      </c>
      <c r="H61" s="38">
        <v>0</v>
      </c>
      <c r="I61" s="38">
        <v>1</v>
      </c>
      <c r="J61" s="38">
        <v>0</v>
      </c>
      <c r="K61" s="38">
        <v>10</v>
      </c>
      <c r="L61" s="38">
        <v>0</v>
      </c>
      <c r="M61" s="38">
        <v>0</v>
      </c>
      <c r="N61" s="38">
        <v>1</v>
      </c>
      <c r="O61" s="38">
        <v>0</v>
      </c>
      <c r="P61" s="38">
        <v>1</v>
      </c>
      <c r="Q61" s="38">
        <v>3159</v>
      </c>
      <c r="R61" s="25">
        <f t="shared" si="2"/>
        <v>552</v>
      </c>
      <c r="S61" s="38">
        <v>0</v>
      </c>
      <c r="T61" s="38">
        <v>0</v>
      </c>
      <c r="U61" s="38">
        <v>0</v>
      </c>
      <c r="V61" s="38">
        <v>3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549</v>
      </c>
      <c r="AC61" s="40"/>
      <c r="AD61" s="39"/>
      <c r="AE61" s="75" t="s">
        <v>46</v>
      </c>
      <c r="AF61" s="75"/>
      <c r="AG61" s="68" t="s">
        <v>20</v>
      </c>
      <c r="AH61" s="68"/>
      <c r="AI61" s="28">
        <f t="shared" si="3"/>
        <v>0</v>
      </c>
      <c r="AJ61" s="29">
        <f t="shared" si="4"/>
        <v>0</v>
      </c>
    </row>
    <row r="62" spans="1:36" s="36" customFormat="1" ht="12" thickBot="1">
      <c r="A62" s="44"/>
      <c r="B62" s="44"/>
      <c r="C62" s="107" t="s">
        <v>46</v>
      </c>
      <c r="D62" s="107"/>
      <c r="E62" s="106" t="s">
        <v>21</v>
      </c>
      <c r="F62" s="108"/>
      <c r="G62" s="22">
        <f t="shared" si="1"/>
        <v>6160</v>
      </c>
      <c r="H62" s="45">
        <v>98</v>
      </c>
      <c r="I62" s="45">
        <v>137</v>
      </c>
      <c r="J62" s="45">
        <v>18</v>
      </c>
      <c r="K62" s="45">
        <v>16</v>
      </c>
      <c r="L62" s="45">
        <v>0</v>
      </c>
      <c r="M62" s="45">
        <v>1</v>
      </c>
      <c r="N62" s="45">
        <v>6</v>
      </c>
      <c r="O62" s="45">
        <v>1</v>
      </c>
      <c r="P62" s="45">
        <v>23</v>
      </c>
      <c r="Q62" s="45">
        <v>5860</v>
      </c>
      <c r="R62" s="25">
        <f t="shared" si="2"/>
        <v>460</v>
      </c>
      <c r="S62" s="45">
        <v>17</v>
      </c>
      <c r="T62" s="45">
        <v>23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3</v>
      </c>
      <c r="AB62" s="45">
        <v>417</v>
      </c>
      <c r="AC62" s="46"/>
      <c r="AD62" s="47"/>
      <c r="AE62" s="107" t="s">
        <v>46</v>
      </c>
      <c r="AF62" s="107"/>
      <c r="AG62" s="106" t="s">
        <v>21</v>
      </c>
      <c r="AH62" s="106"/>
      <c r="AI62" s="28">
        <f t="shared" si="3"/>
        <v>0</v>
      </c>
      <c r="AJ62" s="29">
        <f t="shared" si="4"/>
        <v>0</v>
      </c>
    </row>
    <row r="63" spans="1:35" s="49" customFormat="1" ht="10.5">
      <c r="A63" s="90" t="s">
        <v>114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87" t="s">
        <v>0</v>
      </c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48"/>
    </row>
    <row r="64" spans="1:35" s="49" customFormat="1" ht="10.5">
      <c r="A64" s="63" t="s">
        <v>115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74" t="s">
        <v>1</v>
      </c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48"/>
    </row>
    <row r="65" spans="1:35" s="49" customFormat="1" ht="10.5">
      <c r="A65" s="63" t="s">
        <v>93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74" t="s">
        <v>95</v>
      </c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48"/>
    </row>
    <row r="66" spans="1:35" s="49" customFormat="1" ht="10.5">
      <c r="A66" s="63" t="s">
        <v>94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 t="s">
        <v>96</v>
      </c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48"/>
    </row>
    <row r="67" spans="1:35" s="49" customFormat="1" ht="10.5">
      <c r="A67" s="63" t="s">
        <v>90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74" t="s">
        <v>97</v>
      </c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48"/>
    </row>
    <row r="68" spans="1:35" s="49" customFormat="1" ht="10.5">
      <c r="A68" s="105" t="s">
        <v>91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63" t="s">
        <v>98</v>
      </c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48"/>
    </row>
    <row r="69" spans="1:35" s="49" customFormat="1" ht="10.5">
      <c r="A69" s="63" t="s">
        <v>92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 t="s">
        <v>99</v>
      </c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48"/>
    </row>
    <row r="70" spans="7:35" ht="10.5">
      <c r="G70" s="50"/>
      <c r="H70" s="51"/>
      <c r="I70" s="51"/>
      <c r="J70" s="51"/>
      <c r="K70" s="51"/>
      <c r="L70" s="51"/>
      <c r="M70" s="3"/>
      <c r="N70" s="3"/>
      <c r="O70" s="3"/>
      <c r="P70" s="3"/>
      <c r="Q70" s="3"/>
      <c r="R70" s="52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I70" s="3"/>
    </row>
    <row r="71" spans="7:35" ht="10.5">
      <c r="G71" s="50"/>
      <c r="H71" s="51"/>
      <c r="I71" s="51"/>
      <c r="J71" s="51"/>
      <c r="K71" s="51"/>
      <c r="L71" s="51"/>
      <c r="M71" s="3"/>
      <c r="N71" s="3"/>
      <c r="O71" s="3"/>
      <c r="P71" s="3"/>
      <c r="Q71" s="3"/>
      <c r="R71" s="52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I71" s="3"/>
    </row>
    <row r="72" spans="6:35" ht="12">
      <c r="F72" s="53" t="s">
        <v>101</v>
      </c>
      <c r="G72" s="53"/>
      <c r="H72" s="51"/>
      <c r="I72" s="51"/>
      <c r="J72" s="51"/>
      <c r="K72" s="51"/>
      <c r="L72" s="51"/>
      <c r="M72" s="3"/>
      <c r="N72" s="3"/>
      <c r="O72" s="3"/>
      <c r="P72" s="3"/>
      <c r="Q72" s="3"/>
      <c r="R72" s="52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I72" s="3"/>
    </row>
    <row r="73" spans="6:35" ht="12">
      <c r="F73" s="53" t="s">
        <v>102</v>
      </c>
      <c r="G73" s="54">
        <f>SUM(G8,G21,G28,G32,G47,G55)-G7</f>
        <v>0</v>
      </c>
      <c r="H73" s="54">
        <f aca="true" t="shared" si="7" ref="H73:Q73">SUM(H8,H21,H28,H32,H47,H55)-H7</f>
        <v>0</v>
      </c>
      <c r="I73" s="54">
        <f t="shared" si="7"/>
        <v>0</v>
      </c>
      <c r="J73" s="54">
        <f t="shared" si="7"/>
        <v>0</v>
      </c>
      <c r="K73" s="54">
        <f t="shared" si="7"/>
        <v>0</v>
      </c>
      <c r="L73" s="54">
        <f t="shared" si="7"/>
        <v>0</v>
      </c>
      <c r="M73" s="54">
        <f t="shared" si="7"/>
        <v>0</v>
      </c>
      <c r="N73" s="54">
        <f t="shared" si="7"/>
        <v>0</v>
      </c>
      <c r="O73" s="54">
        <f t="shared" si="7"/>
        <v>0</v>
      </c>
      <c r="P73" s="54">
        <f t="shared" si="7"/>
        <v>0</v>
      </c>
      <c r="Q73" s="54">
        <f t="shared" si="7"/>
        <v>0</v>
      </c>
      <c r="R73" s="54">
        <f aca="true" t="shared" si="8" ref="R73:AB73">SUM(R8,R21,R28,R32,R47,R55)-R7</f>
        <v>0</v>
      </c>
      <c r="S73" s="54">
        <f t="shared" si="8"/>
        <v>0</v>
      </c>
      <c r="T73" s="54">
        <f t="shared" si="8"/>
        <v>0</v>
      </c>
      <c r="U73" s="54">
        <f t="shared" si="8"/>
        <v>0</v>
      </c>
      <c r="V73" s="54">
        <f t="shared" si="8"/>
        <v>0</v>
      </c>
      <c r="W73" s="54">
        <f t="shared" si="8"/>
        <v>0</v>
      </c>
      <c r="X73" s="54">
        <f t="shared" si="8"/>
        <v>0</v>
      </c>
      <c r="Y73" s="54">
        <f t="shared" si="8"/>
        <v>0</v>
      </c>
      <c r="Z73" s="54">
        <f t="shared" si="8"/>
        <v>0</v>
      </c>
      <c r="AA73" s="54">
        <f t="shared" si="8"/>
        <v>0</v>
      </c>
      <c r="AB73" s="54">
        <f t="shared" si="8"/>
        <v>0</v>
      </c>
      <c r="AC73" s="3"/>
      <c r="AI73" s="3"/>
    </row>
    <row r="74" spans="6:35" ht="12">
      <c r="F74" s="53" t="s">
        <v>103</v>
      </c>
      <c r="G74" s="54">
        <f>SUM(G9,G14,G19,G20)-G8</f>
        <v>0</v>
      </c>
      <c r="H74" s="54">
        <f aca="true" t="shared" si="9" ref="H74:Q74">SUM(H9,H14,H19,H20)-H8</f>
        <v>0</v>
      </c>
      <c r="I74" s="54">
        <f t="shared" si="9"/>
        <v>0</v>
      </c>
      <c r="J74" s="54">
        <f t="shared" si="9"/>
        <v>0</v>
      </c>
      <c r="K74" s="54">
        <f t="shared" si="9"/>
        <v>0</v>
      </c>
      <c r="L74" s="54">
        <f t="shared" si="9"/>
        <v>0</v>
      </c>
      <c r="M74" s="54">
        <f t="shared" si="9"/>
        <v>0</v>
      </c>
      <c r="N74" s="54">
        <f t="shared" si="9"/>
        <v>0</v>
      </c>
      <c r="O74" s="54">
        <f t="shared" si="9"/>
        <v>0</v>
      </c>
      <c r="P74" s="54">
        <f t="shared" si="9"/>
        <v>0</v>
      </c>
      <c r="Q74" s="54">
        <f t="shared" si="9"/>
        <v>0</v>
      </c>
      <c r="R74" s="54">
        <f aca="true" t="shared" si="10" ref="R74:AB74">SUM(R9,R14,R19,R20)-R8</f>
        <v>0</v>
      </c>
      <c r="S74" s="54">
        <f t="shared" si="10"/>
        <v>0</v>
      </c>
      <c r="T74" s="54">
        <f t="shared" si="10"/>
        <v>0</v>
      </c>
      <c r="U74" s="54">
        <f t="shared" si="10"/>
        <v>0</v>
      </c>
      <c r="V74" s="54">
        <f t="shared" si="10"/>
        <v>0</v>
      </c>
      <c r="W74" s="54">
        <f t="shared" si="10"/>
        <v>0</v>
      </c>
      <c r="X74" s="54">
        <f t="shared" si="10"/>
        <v>0</v>
      </c>
      <c r="Y74" s="54">
        <f t="shared" si="10"/>
        <v>0</v>
      </c>
      <c r="Z74" s="54">
        <f t="shared" si="10"/>
        <v>0</v>
      </c>
      <c r="AA74" s="54">
        <f t="shared" si="10"/>
        <v>0</v>
      </c>
      <c r="AB74" s="54">
        <f t="shared" si="10"/>
        <v>0</v>
      </c>
      <c r="AC74" s="3"/>
      <c r="AI74" s="3"/>
    </row>
    <row r="75" spans="6:35" ht="12">
      <c r="F75" s="53" t="s">
        <v>2</v>
      </c>
      <c r="G75" s="54">
        <f>SUM(G10:G13)-G9</f>
        <v>0</v>
      </c>
      <c r="H75" s="54">
        <f aca="true" t="shared" si="11" ref="H75:Q75">SUM(H10:H13)-H9</f>
        <v>0</v>
      </c>
      <c r="I75" s="54">
        <f t="shared" si="11"/>
        <v>0</v>
      </c>
      <c r="J75" s="54">
        <f t="shared" si="11"/>
        <v>0</v>
      </c>
      <c r="K75" s="54">
        <f t="shared" si="11"/>
        <v>0</v>
      </c>
      <c r="L75" s="54">
        <f t="shared" si="11"/>
        <v>0</v>
      </c>
      <c r="M75" s="54">
        <f t="shared" si="11"/>
        <v>0</v>
      </c>
      <c r="N75" s="54">
        <f t="shared" si="11"/>
        <v>0</v>
      </c>
      <c r="O75" s="54">
        <f t="shared" si="11"/>
        <v>0</v>
      </c>
      <c r="P75" s="54">
        <f t="shared" si="11"/>
        <v>0</v>
      </c>
      <c r="Q75" s="54">
        <f t="shared" si="11"/>
        <v>0</v>
      </c>
      <c r="R75" s="54">
        <f aca="true" t="shared" si="12" ref="R75:AB75">SUM(R10:R13)-R9</f>
        <v>0</v>
      </c>
      <c r="S75" s="54">
        <f t="shared" si="12"/>
        <v>0</v>
      </c>
      <c r="T75" s="54">
        <f t="shared" si="12"/>
        <v>0</v>
      </c>
      <c r="U75" s="54">
        <f t="shared" si="12"/>
        <v>0</v>
      </c>
      <c r="V75" s="54">
        <f t="shared" si="12"/>
        <v>0</v>
      </c>
      <c r="W75" s="54">
        <f t="shared" si="12"/>
        <v>0</v>
      </c>
      <c r="X75" s="54">
        <f t="shared" si="12"/>
        <v>0</v>
      </c>
      <c r="Y75" s="54">
        <f t="shared" si="12"/>
        <v>0</v>
      </c>
      <c r="Z75" s="54">
        <f t="shared" si="12"/>
        <v>0</v>
      </c>
      <c r="AA75" s="54">
        <f t="shared" si="12"/>
        <v>0</v>
      </c>
      <c r="AB75" s="54">
        <f t="shared" si="12"/>
        <v>0</v>
      </c>
      <c r="AC75" s="3"/>
      <c r="AI75" s="3"/>
    </row>
    <row r="76" spans="6:35" ht="12">
      <c r="F76" s="53" t="s">
        <v>104</v>
      </c>
      <c r="G76" s="54">
        <f>SUM(G15:G18)-G14</f>
        <v>0</v>
      </c>
      <c r="H76" s="54">
        <f aca="true" t="shared" si="13" ref="H76:Q76">SUM(H15:H18)-H14</f>
        <v>0</v>
      </c>
      <c r="I76" s="54">
        <f t="shared" si="13"/>
        <v>0</v>
      </c>
      <c r="J76" s="54">
        <f t="shared" si="13"/>
        <v>0</v>
      </c>
      <c r="K76" s="54">
        <f t="shared" si="13"/>
        <v>0</v>
      </c>
      <c r="L76" s="54">
        <f t="shared" si="13"/>
        <v>0</v>
      </c>
      <c r="M76" s="54">
        <f t="shared" si="13"/>
        <v>0</v>
      </c>
      <c r="N76" s="54">
        <f t="shared" si="13"/>
        <v>0</v>
      </c>
      <c r="O76" s="54">
        <f t="shared" si="13"/>
        <v>0</v>
      </c>
      <c r="P76" s="54">
        <f t="shared" si="13"/>
        <v>0</v>
      </c>
      <c r="Q76" s="54">
        <f t="shared" si="13"/>
        <v>0</v>
      </c>
      <c r="R76" s="54">
        <f aca="true" t="shared" si="14" ref="R76:AB76">SUM(R15:R18)-R14</f>
        <v>0</v>
      </c>
      <c r="S76" s="54">
        <f t="shared" si="14"/>
        <v>0</v>
      </c>
      <c r="T76" s="54">
        <f t="shared" si="14"/>
        <v>0</v>
      </c>
      <c r="U76" s="54">
        <f t="shared" si="14"/>
        <v>0</v>
      </c>
      <c r="V76" s="54">
        <f t="shared" si="14"/>
        <v>0</v>
      </c>
      <c r="W76" s="54">
        <f t="shared" si="14"/>
        <v>0</v>
      </c>
      <c r="X76" s="54">
        <f t="shared" si="14"/>
        <v>0</v>
      </c>
      <c r="Y76" s="54">
        <f t="shared" si="14"/>
        <v>0</v>
      </c>
      <c r="Z76" s="54">
        <f t="shared" si="14"/>
        <v>0</v>
      </c>
      <c r="AA76" s="54">
        <f t="shared" si="14"/>
        <v>0</v>
      </c>
      <c r="AB76" s="54">
        <f t="shared" si="14"/>
        <v>0</v>
      </c>
      <c r="AC76" s="3"/>
      <c r="AI76" s="3"/>
    </row>
    <row r="77" spans="6:35" ht="12">
      <c r="F77" s="53" t="s">
        <v>105</v>
      </c>
      <c r="G77" s="54">
        <f>SUM(G22:G24,G26:G27)-G21</f>
        <v>0</v>
      </c>
      <c r="H77" s="54">
        <f aca="true" t="shared" si="15" ref="H77:Q77">SUM(H22:H24,H26:H27)-H21</f>
        <v>0</v>
      </c>
      <c r="I77" s="54">
        <f t="shared" si="15"/>
        <v>0</v>
      </c>
      <c r="J77" s="54">
        <f t="shared" si="15"/>
        <v>0</v>
      </c>
      <c r="K77" s="54">
        <f t="shared" si="15"/>
        <v>0</v>
      </c>
      <c r="L77" s="54">
        <f t="shared" si="15"/>
        <v>0</v>
      </c>
      <c r="M77" s="54">
        <f t="shared" si="15"/>
        <v>0</v>
      </c>
      <c r="N77" s="54">
        <f t="shared" si="15"/>
        <v>0</v>
      </c>
      <c r="O77" s="54">
        <f t="shared" si="15"/>
        <v>0</v>
      </c>
      <c r="P77" s="54">
        <f t="shared" si="15"/>
        <v>0</v>
      </c>
      <c r="Q77" s="54">
        <f t="shared" si="15"/>
        <v>0</v>
      </c>
      <c r="R77" s="54">
        <f aca="true" t="shared" si="16" ref="R77:AB77">SUM(R22:R24,R26:R27)-R21</f>
        <v>0</v>
      </c>
      <c r="S77" s="54">
        <f t="shared" si="16"/>
        <v>0</v>
      </c>
      <c r="T77" s="54">
        <f t="shared" si="16"/>
        <v>0</v>
      </c>
      <c r="U77" s="54">
        <f t="shared" si="16"/>
        <v>0</v>
      </c>
      <c r="V77" s="54">
        <f t="shared" si="16"/>
        <v>0</v>
      </c>
      <c r="W77" s="54">
        <f t="shared" si="16"/>
        <v>0</v>
      </c>
      <c r="X77" s="54">
        <f t="shared" si="16"/>
        <v>0</v>
      </c>
      <c r="Y77" s="54">
        <f t="shared" si="16"/>
        <v>0</v>
      </c>
      <c r="Z77" s="54">
        <f t="shared" si="16"/>
        <v>0</v>
      </c>
      <c r="AA77" s="54">
        <f t="shared" si="16"/>
        <v>0</v>
      </c>
      <c r="AB77" s="54">
        <f t="shared" si="16"/>
        <v>0</v>
      </c>
      <c r="AC77" s="3"/>
      <c r="AI77" s="3"/>
    </row>
    <row r="78" spans="6:35" ht="12">
      <c r="F78" s="53" t="s">
        <v>106</v>
      </c>
      <c r="G78" s="54">
        <f>SUM(G29:G31)-G28</f>
        <v>0</v>
      </c>
      <c r="H78" s="54">
        <f aca="true" t="shared" si="17" ref="H78:Q78">SUM(H29:H31)-H28</f>
        <v>0</v>
      </c>
      <c r="I78" s="54">
        <f t="shared" si="17"/>
        <v>0</v>
      </c>
      <c r="J78" s="54">
        <f t="shared" si="17"/>
        <v>0</v>
      </c>
      <c r="K78" s="54">
        <f t="shared" si="17"/>
        <v>0</v>
      </c>
      <c r="L78" s="54">
        <f t="shared" si="17"/>
        <v>0</v>
      </c>
      <c r="M78" s="54">
        <f t="shared" si="17"/>
        <v>0</v>
      </c>
      <c r="N78" s="54">
        <f t="shared" si="17"/>
        <v>0</v>
      </c>
      <c r="O78" s="54">
        <f t="shared" si="17"/>
        <v>0</v>
      </c>
      <c r="P78" s="54">
        <f t="shared" si="17"/>
        <v>0</v>
      </c>
      <c r="Q78" s="54">
        <f t="shared" si="17"/>
        <v>0</v>
      </c>
      <c r="R78" s="54">
        <f aca="true" t="shared" si="18" ref="R78:AB78">SUM(R29:R31)-R28</f>
        <v>0</v>
      </c>
      <c r="S78" s="54">
        <f t="shared" si="18"/>
        <v>0</v>
      </c>
      <c r="T78" s="54">
        <f t="shared" si="18"/>
        <v>0</v>
      </c>
      <c r="U78" s="54">
        <f t="shared" si="18"/>
        <v>0</v>
      </c>
      <c r="V78" s="54">
        <f t="shared" si="18"/>
        <v>0</v>
      </c>
      <c r="W78" s="54">
        <f t="shared" si="18"/>
        <v>0</v>
      </c>
      <c r="X78" s="54">
        <f t="shared" si="18"/>
        <v>0</v>
      </c>
      <c r="Y78" s="54">
        <f t="shared" si="18"/>
        <v>0</v>
      </c>
      <c r="Z78" s="54">
        <f t="shared" si="18"/>
        <v>0</v>
      </c>
      <c r="AA78" s="54">
        <f t="shared" si="18"/>
        <v>0</v>
      </c>
      <c r="AB78" s="54">
        <f t="shared" si="18"/>
        <v>0</v>
      </c>
      <c r="AC78" s="3"/>
      <c r="AI78" s="3"/>
    </row>
    <row r="79" spans="6:35" ht="12">
      <c r="F79" s="53" t="s">
        <v>107</v>
      </c>
      <c r="G79" s="54">
        <f>SUM(G33:G34,G37,G43,G45:G46)-G32</f>
        <v>0</v>
      </c>
      <c r="H79" s="54">
        <f aca="true" t="shared" si="19" ref="H79:Q79">SUM(H33:H34,H37,H43,H45:H46)-H32</f>
        <v>0</v>
      </c>
      <c r="I79" s="54">
        <f t="shared" si="19"/>
        <v>0</v>
      </c>
      <c r="J79" s="54">
        <f t="shared" si="19"/>
        <v>0</v>
      </c>
      <c r="K79" s="54">
        <f t="shared" si="19"/>
        <v>0</v>
      </c>
      <c r="L79" s="54">
        <f t="shared" si="19"/>
        <v>0</v>
      </c>
      <c r="M79" s="54">
        <f t="shared" si="19"/>
        <v>0</v>
      </c>
      <c r="N79" s="54">
        <f t="shared" si="19"/>
        <v>0</v>
      </c>
      <c r="O79" s="54">
        <f t="shared" si="19"/>
        <v>0</v>
      </c>
      <c r="P79" s="54">
        <f t="shared" si="19"/>
        <v>0</v>
      </c>
      <c r="Q79" s="54">
        <f t="shared" si="19"/>
        <v>0</v>
      </c>
      <c r="R79" s="54">
        <f aca="true" t="shared" si="20" ref="R79:AB79">SUM(R33:R34,R37,R43,R45:R46)-R32</f>
        <v>0</v>
      </c>
      <c r="S79" s="54">
        <f t="shared" si="20"/>
        <v>0</v>
      </c>
      <c r="T79" s="54">
        <f t="shared" si="20"/>
        <v>0</v>
      </c>
      <c r="U79" s="54">
        <f t="shared" si="20"/>
        <v>0</v>
      </c>
      <c r="V79" s="54">
        <f t="shared" si="20"/>
        <v>0</v>
      </c>
      <c r="W79" s="54">
        <f t="shared" si="20"/>
        <v>0</v>
      </c>
      <c r="X79" s="54">
        <f t="shared" si="20"/>
        <v>0</v>
      </c>
      <c r="Y79" s="54">
        <f t="shared" si="20"/>
        <v>0</v>
      </c>
      <c r="Z79" s="54">
        <f t="shared" si="20"/>
        <v>0</v>
      </c>
      <c r="AA79" s="54">
        <f t="shared" si="20"/>
        <v>0</v>
      </c>
      <c r="AB79" s="54">
        <f t="shared" si="20"/>
        <v>0</v>
      </c>
      <c r="AC79" s="3"/>
      <c r="AI79" s="3"/>
    </row>
    <row r="80" spans="6:35" ht="12">
      <c r="F80" s="53" t="s">
        <v>108</v>
      </c>
      <c r="G80" s="54">
        <f>SUM(G35:G36)-G34</f>
        <v>0</v>
      </c>
      <c r="H80" s="54">
        <f aca="true" t="shared" si="21" ref="H80:Q80">SUM(H35:H36)-H34</f>
        <v>0</v>
      </c>
      <c r="I80" s="54">
        <f t="shared" si="21"/>
        <v>0</v>
      </c>
      <c r="J80" s="54">
        <f t="shared" si="21"/>
        <v>0</v>
      </c>
      <c r="K80" s="54">
        <f t="shared" si="21"/>
        <v>0</v>
      </c>
      <c r="L80" s="54">
        <f t="shared" si="21"/>
        <v>0</v>
      </c>
      <c r="M80" s="54">
        <f t="shared" si="21"/>
        <v>0</v>
      </c>
      <c r="N80" s="54">
        <f t="shared" si="21"/>
        <v>0</v>
      </c>
      <c r="O80" s="54">
        <f t="shared" si="21"/>
        <v>0</v>
      </c>
      <c r="P80" s="54">
        <f t="shared" si="21"/>
        <v>0</v>
      </c>
      <c r="Q80" s="54">
        <f t="shared" si="21"/>
        <v>0</v>
      </c>
      <c r="R80" s="54">
        <f aca="true" t="shared" si="22" ref="R80:AB80">SUM(R35:R36)-R34</f>
        <v>0</v>
      </c>
      <c r="S80" s="54">
        <f t="shared" si="22"/>
        <v>0</v>
      </c>
      <c r="T80" s="54">
        <f t="shared" si="22"/>
        <v>0</v>
      </c>
      <c r="U80" s="54">
        <f t="shared" si="22"/>
        <v>0</v>
      </c>
      <c r="V80" s="54">
        <f t="shared" si="22"/>
        <v>0</v>
      </c>
      <c r="W80" s="54">
        <f t="shared" si="22"/>
        <v>0</v>
      </c>
      <c r="X80" s="54">
        <f t="shared" si="22"/>
        <v>0</v>
      </c>
      <c r="Y80" s="54">
        <f t="shared" si="22"/>
        <v>0</v>
      </c>
      <c r="Z80" s="54">
        <f t="shared" si="22"/>
        <v>0</v>
      </c>
      <c r="AA80" s="54">
        <f t="shared" si="22"/>
        <v>0</v>
      </c>
      <c r="AB80" s="54">
        <f t="shared" si="22"/>
        <v>0</v>
      </c>
      <c r="AC80" s="3"/>
      <c r="AI80" s="3"/>
    </row>
    <row r="81" spans="6:35" ht="12">
      <c r="F81" s="53" t="s">
        <v>109</v>
      </c>
      <c r="G81" s="54">
        <f>SUM(G38:G42)-G37</f>
        <v>0</v>
      </c>
      <c r="H81" s="54">
        <f aca="true" t="shared" si="23" ref="H81:Q81">SUM(H38:H42)-H37</f>
        <v>0</v>
      </c>
      <c r="I81" s="54">
        <f t="shared" si="23"/>
        <v>0</v>
      </c>
      <c r="J81" s="54">
        <f t="shared" si="23"/>
        <v>0</v>
      </c>
      <c r="K81" s="54">
        <f t="shared" si="23"/>
        <v>0</v>
      </c>
      <c r="L81" s="54">
        <f t="shared" si="23"/>
        <v>0</v>
      </c>
      <c r="M81" s="54">
        <f t="shared" si="23"/>
        <v>0</v>
      </c>
      <c r="N81" s="54">
        <f t="shared" si="23"/>
        <v>0</v>
      </c>
      <c r="O81" s="54">
        <f t="shared" si="23"/>
        <v>0</v>
      </c>
      <c r="P81" s="54">
        <f t="shared" si="23"/>
        <v>0</v>
      </c>
      <c r="Q81" s="54">
        <f t="shared" si="23"/>
        <v>0</v>
      </c>
      <c r="R81" s="54">
        <f aca="true" t="shared" si="24" ref="R81:AB81">SUM(R38:R42)-R37</f>
        <v>0</v>
      </c>
      <c r="S81" s="54">
        <f t="shared" si="24"/>
        <v>0</v>
      </c>
      <c r="T81" s="54">
        <f t="shared" si="24"/>
        <v>0</v>
      </c>
      <c r="U81" s="54">
        <f t="shared" si="24"/>
        <v>0</v>
      </c>
      <c r="V81" s="54">
        <f t="shared" si="24"/>
        <v>0</v>
      </c>
      <c r="W81" s="54">
        <f t="shared" si="24"/>
        <v>0</v>
      </c>
      <c r="X81" s="54">
        <f t="shared" si="24"/>
        <v>0</v>
      </c>
      <c r="Y81" s="54">
        <f t="shared" si="24"/>
        <v>0</v>
      </c>
      <c r="Z81" s="54">
        <f t="shared" si="24"/>
        <v>0</v>
      </c>
      <c r="AA81" s="54">
        <f t="shared" si="24"/>
        <v>0</v>
      </c>
      <c r="AB81" s="54">
        <f t="shared" si="24"/>
        <v>0</v>
      </c>
      <c r="AC81" s="3"/>
      <c r="AI81" s="3"/>
    </row>
    <row r="82" spans="6:35" ht="12">
      <c r="F82" s="53" t="s">
        <v>110</v>
      </c>
      <c r="G82" s="54">
        <f>SUM(G49:G51)-G48</f>
        <v>0</v>
      </c>
      <c r="H82" s="54">
        <f aca="true" t="shared" si="25" ref="H82:Q82">SUM(H49:H51)-H48</f>
        <v>0</v>
      </c>
      <c r="I82" s="54">
        <f t="shared" si="25"/>
        <v>0</v>
      </c>
      <c r="J82" s="54">
        <f t="shared" si="25"/>
        <v>0</v>
      </c>
      <c r="K82" s="54">
        <f t="shared" si="25"/>
        <v>0</v>
      </c>
      <c r="L82" s="54">
        <f t="shared" si="25"/>
        <v>0</v>
      </c>
      <c r="M82" s="54">
        <f t="shared" si="25"/>
        <v>0</v>
      </c>
      <c r="N82" s="54">
        <f t="shared" si="25"/>
        <v>0</v>
      </c>
      <c r="O82" s="54">
        <f t="shared" si="25"/>
        <v>0</v>
      </c>
      <c r="P82" s="54">
        <f t="shared" si="25"/>
        <v>0</v>
      </c>
      <c r="Q82" s="54">
        <f t="shared" si="25"/>
        <v>0</v>
      </c>
      <c r="R82" s="54">
        <f aca="true" t="shared" si="26" ref="R82:AB82">SUM(R49:R51)-R48</f>
        <v>0</v>
      </c>
      <c r="S82" s="54">
        <f t="shared" si="26"/>
        <v>0</v>
      </c>
      <c r="T82" s="54">
        <f t="shared" si="26"/>
        <v>0</v>
      </c>
      <c r="U82" s="54">
        <f t="shared" si="26"/>
        <v>0</v>
      </c>
      <c r="V82" s="54">
        <f t="shared" si="26"/>
        <v>0</v>
      </c>
      <c r="W82" s="54">
        <f t="shared" si="26"/>
        <v>0</v>
      </c>
      <c r="X82" s="54">
        <f t="shared" si="26"/>
        <v>0</v>
      </c>
      <c r="Y82" s="54">
        <f t="shared" si="26"/>
        <v>0</v>
      </c>
      <c r="Z82" s="54">
        <f t="shared" si="26"/>
        <v>0</v>
      </c>
      <c r="AA82" s="54">
        <f t="shared" si="26"/>
        <v>0</v>
      </c>
      <c r="AB82" s="54">
        <f t="shared" si="26"/>
        <v>0</v>
      </c>
      <c r="AC82" s="3"/>
      <c r="AI82" s="3"/>
    </row>
    <row r="83" spans="7:35" ht="10.5">
      <c r="G83" s="55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3"/>
      <c r="AI83" s="3"/>
    </row>
    <row r="84" spans="7:35" ht="10.5">
      <c r="G84" s="57"/>
      <c r="H84" s="58"/>
      <c r="I84" s="3"/>
      <c r="J84" s="3"/>
      <c r="K84" s="3"/>
      <c r="L84" s="3"/>
      <c r="M84" s="3"/>
      <c r="N84" s="3"/>
      <c r="O84" s="3"/>
      <c r="P84" s="3"/>
      <c r="Q84" s="3"/>
      <c r="R84" s="58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I84" s="3"/>
    </row>
    <row r="85" spans="7:35" ht="10.5">
      <c r="G85" s="57"/>
      <c r="H85" s="3"/>
      <c r="I85" s="3"/>
      <c r="J85" s="3"/>
      <c r="K85" s="3"/>
      <c r="L85" s="3"/>
      <c r="M85" s="3"/>
      <c r="N85" s="3"/>
      <c r="O85" s="3"/>
      <c r="P85" s="3"/>
      <c r="Q85" s="3"/>
      <c r="R85" s="58"/>
      <c r="S85" s="3"/>
      <c r="T85" s="3"/>
      <c r="U85" s="3"/>
      <c r="V85" s="3"/>
      <c r="W85" s="3"/>
      <c r="X85" s="3"/>
      <c r="Y85" s="3"/>
      <c r="Z85" s="3"/>
      <c r="AA85" s="3"/>
      <c r="AB85" s="3"/>
      <c r="AI85" s="3"/>
    </row>
    <row r="86" spans="7:35" ht="10.5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58"/>
      <c r="S86" s="3"/>
      <c r="T86" s="3"/>
      <c r="U86" s="3"/>
      <c r="V86" s="3"/>
      <c r="W86" s="3"/>
      <c r="X86" s="3"/>
      <c r="Y86" s="3"/>
      <c r="Z86" s="3"/>
      <c r="AA86" s="3"/>
      <c r="AB86" s="3"/>
      <c r="AI86" s="3"/>
    </row>
    <row r="87" spans="7:35" ht="10.5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58"/>
      <c r="S87" s="3"/>
      <c r="T87" s="3"/>
      <c r="U87" s="3"/>
      <c r="V87" s="3"/>
      <c r="W87" s="3"/>
      <c r="X87" s="3"/>
      <c r="Y87" s="3"/>
      <c r="Z87" s="3"/>
      <c r="AA87" s="3"/>
      <c r="AB87" s="3"/>
      <c r="AI87" s="3"/>
    </row>
    <row r="88" spans="7:35" ht="10.5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58"/>
      <c r="S88" s="3"/>
      <c r="T88" s="3"/>
      <c r="U88" s="3"/>
      <c r="V88" s="3"/>
      <c r="W88" s="3"/>
      <c r="X88" s="3"/>
      <c r="Y88" s="3"/>
      <c r="Z88" s="3"/>
      <c r="AA88" s="3"/>
      <c r="AB88" s="3"/>
      <c r="AI88" s="3"/>
    </row>
    <row r="89" spans="7:35" ht="10.5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58"/>
      <c r="S89" s="3"/>
      <c r="T89" s="3"/>
      <c r="U89" s="3"/>
      <c r="V89" s="3"/>
      <c r="W89" s="3"/>
      <c r="X89" s="3"/>
      <c r="Y89" s="3"/>
      <c r="Z89" s="3"/>
      <c r="AA89" s="3"/>
      <c r="AB89" s="3"/>
      <c r="AI89" s="3"/>
    </row>
    <row r="90" spans="7:35" ht="10.5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58"/>
      <c r="S90" s="3"/>
      <c r="T90" s="3"/>
      <c r="U90" s="3"/>
      <c r="V90" s="3"/>
      <c r="W90" s="3"/>
      <c r="X90" s="3"/>
      <c r="Y90" s="3"/>
      <c r="Z90" s="3"/>
      <c r="AA90" s="3"/>
      <c r="AB90" s="3"/>
      <c r="AI90" s="3"/>
    </row>
    <row r="91" spans="7:35" ht="10.5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58"/>
      <c r="S91" s="3"/>
      <c r="T91" s="3"/>
      <c r="U91" s="3"/>
      <c r="V91" s="3"/>
      <c r="W91" s="3"/>
      <c r="X91" s="3"/>
      <c r="Y91" s="3"/>
      <c r="Z91" s="3"/>
      <c r="AA91" s="3"/>
      <c r="AB91" s="3"/>
      <c r="AI91" s="3"/>
    </row>
    <row r="92" spans="7:35" ht="10.5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58"/>
      <c r="S92" s="3"/>
      <c r="T92" s="3"/>
      <c r="U92" s="3"/>
      <c r="V92" s="3"/>
      <c r="W92" s="3"/>
      <c r="X92" s="3"/>
      <c r="Y92" s="3"/>
      <c r="Z92" s="3"/>
      <c r="AA92" s="3"/>
      <c r="AB92" s="3"/>
      <c r="AI92" s="3"/>
    </row>
    <row r="93" spans="7:28" ht="10.5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58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7:28" ht="10.5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58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7:8" ht="10.5">
      <c r="G95" s="2"/>
      <c r="H95" s="3"/>
    </row>
    <row r="150" ht="10.5">
      <c r="AC150" s="3"/>
    </row>
    <row r="151" ht="10.5">
      <c r="AC151" s="3"/>
    </row>
    <row r="152" ht="10.5">
      <c r="AC152" s="3"/>
    </row>
    <row r="153" ht="10.5">
      <c r="AC153" s="3"/>
    </row>
    <row r="154" ht="10.5">
      <c r="AC154" s="3"/>
    </row>
    <row r="155" ht="10.5">
      <c r="AC155" s="3"/>
    </row>
    <row r="156" ht="10.5">
      <c r="AC156" s="3"/>
    </row>
    <row r="157" ht="10.5">
      <c r="AC157" s="3"/>
    </row>
    <row r="158" ht="10.5">
      <c r="AC158" s="3"/>
    </row>
    <row r="159" ht="10.5">
      <c r="AC159" s="3"/>
    </row>
    <row r="160" ht="10.5">
      <c r="AC160" s="3"/>
    </row>
    <row r="161" ht="10.5">
      <c r="AC161" s="3"/>
    </row>
    <row r="162" ht="10.5">
      <c r="AC162" s="3"/>
    </row>
    <row r="163" ht="10.5">
      <c r="AC163" s="3"/>
    </row>
    <row r="164" ht="10.5">
      <c r="AC164" s="3"/>
    </row>
    <row r="165" ht="10.5">
      <c r="AC165" s="3"/>
    </row>
    <row r="166" ht="10.5">
      <c r="AC166" s="3"/>
    </row>
    <row r="167" ht="10.5">
      <c r="AC167" s="3"/>
    </row>
    <row r="168" ht="10.5">
      <c r="AC168" s="3"/>
    </row>
    <row r="169" ht="10.5">
      <c r="AC169" s="3"/>
    </row>
  </sheetData>
  <sheetProtection/>
  <mergeCells count="150">
    <mergeCell ref="F2:P2"/>
    <mergeCell ref="C62:D62"/>
    <mergeCell ref="E62:F62"/>
    <mergeCell ref="C58:D58"/>
    <mergeCell ref="E58:F58"/>
    <mergeCell ref="C59:D59"/>
    <mergeCell ref="E59:F59"/>
    <mergeCell ref="N5:N6"/>
    <mergeCell ref="E57:F57"/>
    <mergeCell ref="D51:F51"/>
    <mergeCell ref="A68:Q68"/>
    <mergeCell ref="A67:Q67"/>
    <mergeCell ref="A69:Q69"/>
    <mergeCell ref="AG59:AH59"/>
    <mergeCell ref="AG62:AH62"/>
    <mergeCell ref="R64:AH64"/>
    <mergeCell ref="R65:AH65"/>
    <mergeCell ref="AE62:AF62"/>
    <mergeCell ref="AG60:AH60"/>
    <mergeCell ref="AE61:AF61"/>
    <mergeCell ref="S2:AD2"/>
    <mergeCell ref="A63:Q63"/>
    <mergeCell ref="A64:Q64"/>
    <mergeCell ref="S4:AB4"/>
    <mergeCell ref="G4:G6"/>
    <mergeCell ref="R4:R6"/>
    <mergeCell ref="AC4:AH6"/>
    <mergeCell ref="AE58:AF58"/>
    <mergeCell ref="AG58:AH58"/>
    <mergeCell ref="AE59:AF59"/>
    <mergeCell ref="AE45:AH45"/>
    <mergeCell ref="AE46:AH46"/>
    <mergeCell ref="AE56:AF56"/>
    <mergeCell ref="AD55:AH55"/>
    <mergeCell ref="AD47:AH47"/>
    <mergeCell ref="AE57:AF57"/>
    <mergeCell ref="AG56:AH56"/>
    <mergeCell ref="AG57:AH57"/>
    <mergeCell ref="Y5:Y6"/>
    <mergeCell ref="R63:AH63"/>
    <mergeCell ref="AF51:AH51"/>
    <mergeCell ref="AE52:AH52"/>
    <mergeCell ref="AF53:AG53"/>
    <mergeCell ref="AF54:AG54"/>
    <mergeCell ref="AF44:AG44"/>
    <mergeCell ref="AE48:AH48"/>
    <mergeCell ref="AF49:AH49"/>
    <mergeCell ref="AE60:AF60"/>
    <mergeCell ref="AG61:AH61"/>
    <mergeCell ref="AF50:AH50"/>
    <mergeCell ref="AE43:AH43"/>
    <mergeCell ref="AF35:AH35"/>
    <mergeCell ref="AF36:AH36"/>
    <mergeCell ref="AE37:AH37"/>
    <mergeCell ref="AF38:AH38"/>
    <mergeCell ref="AF39:AH39"/>
    <mergeCell ref="AF40:AH40"/>
    <mergeCell ref="AF41:AH41"/>
    <mergeCell ref="AF42:AH42"/>
    <mergeCell ref="AE31:AH31"/>
    <mergeCell ref="AD32:AH32"/>
    <mergeCell ref="AE33:AH33"/>
    <mergeCell ref="AE34:AH34"/>
    <mergeCell ref="AE27:AH27"/>
    <mergeCell ref="AD28:AH28"/>
    <mergeCell ref="AE29:AH29"/>
    <mergeCell ref="AE30:AH30"/>
    <mergeCell ref="AE23:AH23"/>
    <mergeCell ref="AE24:AH24"/>
    <mergeCell ref="AF25:AG25"/>
    <mergeCell ref="AE26:AH26"/>
    <mergeCell ref="AE19:AH19"/>
    <mergeCell ref="AE20:AH20"/>
    <mergeCell ref="AD21:AH21"/>
    <mergeCell ref="AE22:AH22"/>
    <mergeCell ref="AF15:AH15"/>
    <mergeCell ref="AF16:AH16"/>
    <mergeCell ref="AF17:AH17"/>
    <mergeCell ref="AF18:AH18"/>
    <mergeCell ref="AC7:AH7"/>
    <mergeCell ref="AD8:AH8"/>
    <mergeCell ref="AE9:AH9"/>
    <mergeCell ref="AF10:AH10"/>
    <mergeCell ref="AF11:AH11"/>
    <mergeCell ref="AF12:AH12"/>
    <mergeCell ref="AF13:AH13"/>
    <mergeCell ref="AE14:AH14"/>
    <mergeCell ref="C60:D60"/>
    <mergeCell ref="E60:F60"/>
    <mergeCell ref="C61:D61"/>
    <mergeCell ref="E61:F61"/>
    <mergeCell ref="B55:F55"/>
    <mergeCell ref="C56:D56"/>
    <mergeCell ref="E56:F56"/>
    <mergeCell ref="C57:D57"/>
    <mergeCell ref="C52:F52"/>
    <mergeCell ref="D53:E53"/>
    <mergeCell ref="D54:E54"/>
    <mergeCell ref="B47:F47"/>
    <mergeCell ref="C48:F48"/>
    <mergeCell ref="D49:F49"/>
    <mergeCell ref="D50:F50"/>
    <mergeCell ref="C43:F43"/>
    <mergeCell ref="D44:E44"/>
    <mergeCell ref="C45:F45"/>
    <mergeCell ref="C46:F46"/>
    <mergeCell ref="D39:F39"/>
    <mergeCell ref="D40:F40"/>
    <mergeCell ref="D41:F41"/>
    <mergeCell ref="D42:F42"/>
    <mergeCell ref="D25:E25"/>
    <mergeCell ref="C26:F26"/>
    <mergeCell ref="D35:F35"/>
    <mergeCell ref="D36:F36"/>
    <mergeCell ref="C37:F37"/>
    <mergeCell ref="D38:F38"/>
    <mergeCell ref="C31:F31"/>
    <mergeCell ref="B32:F32"/>
    <mergeCell ref="C33:F33"/>
    <mergeCell ref="C34:F34"/>
    <mergeCell ref="B21:F21"/>
    <mergeCell ref="C22:F22"/>
    <mergeCell ref="R67:AH67"/>
    <mergeCell ref="R68:AH68"/>
    <mergeCell ref="C27:F27"/>
    <mergeCell ref="B28:F28"/>
    <mergeCell ref="C29:F29"/>
    <mergeCell ref="C30:F30"/>
    <mergeCell ref="C23:F23"/>
    <mergeCell ref="C24:F24"/>
    <mergeCell ref="R69:AH69"/>
    <mergeCell ref="A7:F7"/>
    <mergeCell ref="B8:F8"/>
    <mergeCell ref="C9:F9"/>
    <mergeCell ref="D10:F10"/>
    <mergeCell ref="D11:F11"/>
    <mergeCell ref="D12:F12"/>
    <mergeCell ref="D13:F13"/>
    <mergeCell ref="C19:F19"/>
    <mergeCell ref="C20:F20"/>
    <mergeCell ref="H4:Q4"/>
    <mergeCell ref="R66:AH66"/>
    <mergeCell ref="A4:F6"/>
    <mergeCell ref="C14:F14"/>
    <mergeCell ref="D15:F15"/>
    <mergeCell ref="D16:F16"/>
    <mergeCell ref="D17:F17"/>
    <mergeCell ref="D18:F18"/>
    <mergeCell ref="A65:Q65"/>
    <mergeCell ref="A66:Q6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2022-07-28T02:30:09Z</dcterms:created>
  <dcterms:modified xsi:type="dcterms:W3CDTF">2022-07-28T02:30:09Z</dcterms:modified>
  <cp:category/>
  <cp:version/>
  <cp:contentType/>
  <cp:contentStatus/>
</cp:coreProperties>
</file>