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'01'!$B$2:$L$61,'01'!$N$2:$W$61</definedName>
  </definedNames>
  <calcPr fullCalcOnLoad="1"/>
</workbook>
</file>

<file path=xl/sharedStrings.xml><?xml version="1.0" encoding="utf-8"?>
<sst xmlns="http://schemas.openxmlformats.org/spreadsheetml/2006/main" count="163" uniqueCount="125">
  <si>
    <t>注　解決事件を除く。</t>
  </si>
  <si>
    <t>自首</t>
  </si>
  <si>
    <t>該当なし</t>
  </si>
  <si>
    <t>告訴・告発</t>
  </si>
  <si>
    <t>端緒別　検挙件数（民間協力等）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</si>
  <si>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</si>
  <si>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</si>
  <si>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</si>
  <si>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</si>
  <si>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</si>
  <si>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</si>
  <si>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</si>
  <si>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</si>
  <si>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</si>
  <si>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</si>
  <si>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</si>
  <si>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</si>
  <si>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</si>
  <si>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うち)</t>
  </si>
  <si>
    <t>賄賂</t>
  </si>
  <si>
    <t>強制わいせつ</t>
  </si>
  <si>
    <t>公然わいせつ</t>
  </si>
  <si>
    <t>公務執行妨害</t>
  </si>
  <si>
    <t>住居侵入</t>
  </si>
  <si>
    <t>盗品等</t>
  </si>
  <si>
    <t>器物損壊等</t>
  </si>
  <si>
    <t>その他の刑法犯</t>
  </si>
  <si>
    <t>占有離脱物横領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</si>
  <si>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</si>
  <si>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</si>
  <si>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</si>
  <si>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</si>
  <si>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</si>
  <si>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強盗</t>
  </si>
  <si>
    <t>放火</t>
  </si>
  <si>
    <t>放火</t>
  </si>
  <si>
    <t>強姦</t>
  </si>
  <si>
    <t>強姦</t>
  </si>
  <si>
    <t>粗暴犯</t>
  </si>
  <si>
    <t>粗暴犯</t>
  </si>
  <si>
    <t>暴行</t>
  </si>
  <si>
    <t>暴行</t>
  </si>
  <si>
    <t>傷害</t>
  </si>
  <si>
    <t>傷害</t>
  </si>
  <si>
    <t>うち)</t>
  </si>
  <si>
    <t>うち)</t>
  </si>
  <si>
    <t>脅迫</t>
  </si>
  <si>
    <t>脅迫</t>
  </si>
  <si>
    <t>恐喝</t>
  </si>
  <si>
    <t>恐喝</t>
  </si>
  <si>
    <t>窃盗犯</t>
  </si>
  <si>
    <t>窃盗犯</t>
  </si>
  <si>
    <t>侵入盗</t>
  </si>
  <si>
    <t>侵入盗</t>
  </si>
  <si>
    <t>乗り物盗</t>
  </si>
  <si>
    <t>乗り物盗</t>
  </si>
  <si>
    <t>非侵入盗</t>
  </si>
  <si>
    <t>非侵入盗</t>
  </si>
  <si>
    <t>知能犯</t>
  </si>
  <si>
    <t>知能犯</t>
  </si>
  <si>
    <t>詐欺</t>
  </si>
  <si>
    <t>詐欺</t>
  </si>
  <si>
    <t>横領</t>
  </si>
  <si>
    <t>横領</t>
  </si>
  <si>
    <t>業務上横領</t>
  </si>
  <si>
    <t>業務上横領</t>
  </si>
  <si>
    <t>偽造</t>
  </si>
  <si>
    <t>偽造</t>
  </si>
  <si>
    <t>印章偽造</t>
  </si>
  <si>
    <t>印章偽造</t>
  </si>
  <si>
    <t>汚職</t>
  </si>
  <si>
    <t>うち)</t>
  </si>
  <si>
    <t>あっせん利得処罰法</t>
  </si>
  <si>
    <t>背任</t>
  </si>
  <si>
    <t>背任</t>
  </si>
  <si>
    <t>風俗犯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</si>
  <si>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</si>
  <si>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</si>
  <si>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</si>
  <si>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</si>
  <si>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</si>
  <si>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</si>
  <si>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</si>
  <si>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</si>
  <si>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</si>
  <si>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</si>
  <si>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うち)</t>
  </si>
  <si>
    <t>逮捕監禁</t>
  </si>
  <si>
    <t>逮捕監禁</t>
  </si>
  <si>
    <t>汚職</t>
  </si>
  <si>
    <t>うち)</t>
  </si>
  <si>
    <t>賭博</t>
  </si>
  <si>
    <t>普通賭博</t>
  </si>
  <si>
    <t>常習賭博</t>
  </si>
  <si>
    <t>占有離脱物横領</t>
  </si>
  <si>
    <t>公務執行妨害</t>
  </si>
  <si>
    <r>
      <t xml:space="preserve">            　主たる被疑者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 xml:space="preserve">　　　　　　 　特定の端緒　　　　　罪種
</t>
    </r>
  </si>
  <si>
    <t>凶悪犯</t>
  </si>
  <si>
    <t>殺人</t>
  </si>
  <si>
    <t>嬰児殺</t>
  </si>
  <si>
    <t>わいせつ</t>
  </si>
  <si>
    <t>うち)</t>
  </si>
  <si>
    <t>被害者・
被害関係者
の協力</t>
  </si>
  <si>
    <t>総数</t>
  </si>
  <si>
    <t>警備会社の
協力</t>
  </si>
  <si>
    <t>他機関からの
引継ぎ</t>
  </si>
  <si>
    <t>主たる被疑者
特定の端緒
　　　　　　　　　　罪種</t>
  </si>
  <si>
    <t>第三者の
協力</t>
  </si>
  <si>
    <t>検挙２２１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</si>
  <si>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</si>
  <si>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</si>
  <si>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</si>
  <si>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</si>
  <si>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</si>
  <si>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</si>
  <si>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</si>
  <si>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</si>
  <si>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</si>
  <si>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</si>
  <si>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検挙２２２</t>
  </si>
  <si>
    <t>古物商等の申告</t>
  </si>
  <si>
    <t>26　罪種別　主たる被疑者特定の</t>
  </si>
  <si>
    <t>確認用</t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</si>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</sst>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176" fontId="8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/>
    </xf>
    <xf numFmtId="0" fontId="10" fillId="0" borderId="19" xfId="0" applyFont="1" applyFill="1" applyBorder="1" applyAlignment="1">
      <alignment horizontal="distributed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8" fillId="0" borderId="2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8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9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" sqref="A1:IV16384"/>
    </sheetView>
  </sheetViews>
  <sheetFormatPr defaultColWidth="9.125" defaultRowHeight="12.75"/>
  <cols>
    <col min="1" max="1" width="2.875" style="2" customWidth="1"/>
    <col min="2" max="6" width="2.625" style="1" customWidth="1"/>
    <col min="7" max="7" width="14.50390625" style="1" customWidth="1"/>
    <col min="8" max="12" width="14.50390625" style="2" customWidth="1"/>
    <col min="13" max="13" width="3.00390625" style="3" customWidth="1"/>
    <col min="14" max="17" width="17.625" style="2" customWidth="1"/>
    <col min="18" max="22" width="2.625" style="1" customWidth="1"/>
    <col min="23" max="23" width="15.875" style="1" customWidth="1"/>
    <col min="24" max="16384" width="9.125" style="2" customWidth="1"/>
  </cols>
  <sheetData>
    <row r="1" spans="2:14" ht="12">
      <c r="B1" s="1" t="s">
        <v>108</v>
      </c>
      <c r="N1" s="2" t="s">
        <v>119</v>
      </c>
    </row>
    <row r="2" spans="2:23" s="6" customFormat="1" ht="14.25">
      <c r="B2" s="4"/>
      <c r="C2" s="4"/>
      <c r="D2" s="4"/>
      <c r="E2" s="4"/>
      <c r="F2" s="4"/>
      <c r="G2" s="4"/>
      <c r="H2" s="74" t="s">
        <v>121</v>
      </c>
      <c r="I2" s="74"/>
      <c r="J2" s="74"/>
      <c r="K2" s="74"/>
      <c r="L2" s="4"/>
      <c r="M2" s="5"/>
      <c r="N2" s="4"/>
      <c r="O2" s="74" t="s">
        <v>4</v>
      </c>
      <c r="P2" s="74"/>
      <c r="Q2" s="74"/>
      <c r="R2" s="4"/>
      <c r="S2" s="4"/>
      <c r="T2" s="4"/>
      <c r="U2" s="4"/>
      <c r="V2" s="4"/>
      <c r="W2" s="4"/>
    </row>
    <row r="3" spans="2:23" ht="12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" thickBot="1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122</v>
      </c>
    </row>
    <row r="5" spans="2:24" ht="39.75" customHeight="1">
      <c r="B5" s="68" t="s">
        <v>96</v>
      </c>
      <c r="C5" s="68"/>
      <c r="D5" s="68"/>
      <c r="E5" s="68"/>
      <c r="F5" s="68"/>
      <c r="G5" s="69"/>
      <c r="H5" s="14" t="s">
        <v>103</v>
      </c>
      <c r="I5" s="15" t="s">
        <v>102</v>
      </c>
      <c r="J5" s="16" t="s">
        <v>104</v>
      </c>
      <c r="K5" s="16" t="s">
        <v>120</v>
      </c>
      <c r="L5" s="17" t="s">
        <v>107</v>
      </c>
      <c r="M5" s="18"/>
      <c r="N5" s="19" t="s">
        <v>3</v>
      </c>
      <c r="O5" s="14" t="s">
        <v>1</v>
      </c>
      <c r="P5" s="20" t="s">
        <v>105</v>
      </c>
      <c r="Q5" s="14" t="s">
        <v>2</v>
      </c>
      <c r="R5" s="82" t="s">
        <v>106</v>
      </c>
      <c r="S5" s="83"/>
      <c r="T5" s="83"/>
      <c r="U5" s="83"/>
      <c r="V5" s="83"/>
      <c r="W5" s="83"/>
      <c r="X5" s="7" t="s">
        <v>109</v>
      </c>
    </row>
    <row r="6" spans="2:24" s="29" customFormat="1" ht="15" customHeight="1">
      <c r="B6" s="70" t="s">
        <v>28</v>
      </c>
      <c r="C6" s="70"/>
      <c r="D6" s="70"/>
      <c r="E6" s="70"/>
      <c r="F6" s="70"/>
      <c r="G6" s="71"/>
      <c r="H6" s="21">
        <f>SUM(I6:L6,N6:Q6)</f>
        <v>531901</v>
      </c>
      <c r="I6" s="22">
        <v>150342</v>
      </c>
      <c r="J6" s="21">
        <v>15051</v>
      </c>
      <c r="K6" s="21">
        <v>471</v>
      </c>
      <c r="L6" s="23">
        <v>7154</v>
      </c>
      <c r="M6" s="24"/>
      <c r="N6" s="25">
        <v>2224</v>
      </c>
      <c r="O6" s="25">
        <v>994</v>
      </c>
      <c r="P6" s="25">
        <v>275</v>
      </c>
      <c r="Q6" s="25">
        <v>355390</v>
      </c>
      <c r="R6" s="72" t="s">
        <v>28</v>
      </c>
      <c r="S6" s="73"/>
      <c r="T6" s="73"/>
      <c r="U6" s="73"/>
      <c r="V6" s="73"/>
      <c r="W6" s="73"/>
      <c r="X6" s="28">
        <f>SUM(I6:L6,N6:Q6)-H6</f>
        <v>0</v>
      </c>
    </row>
    <row r="7" spans="2:24" s="29" customFormat="1" ht="15" customHeight="1">
      <c r="B7" s="27"/>
      <c r="C7" s="73" t="s">
        <v>97</v>
      </c>
      <c r="D7" s="73"/>
      <c r="E7" s="73"/>
      <c r="F7" s="73"/>
      <c r="G7" s="75"/>
      <c r="H7" s="30">
        <f aca="true" t="shared" si="0" ref="H7:H61">SUM(I7:L7,N7:Q7)</f>
        <v>5794</v>
      </c>
      <c r="I7" s="22">
        <v>1931</v>
      </c>
      <c r="J7" s="30">
        <v>65</v>
      </c>
      <c r="K7" s="30">
        <v>0</v>
      </c>
      <c r="L7" s="22">
        <v>293</v>
      </c>
      <c r="M7" s="24"/>
      <c r="N7" s="31">
        <v>112</v>
      </c>
      <c r="O7" s="31">
        <v>199</v>
      </c>
      <c r="P7" s="31">
        <v>26</v>
      </c>
      <c r="Q7" s="31">
        <v>3168</v>
      </c>
      <c r="R7" s="26"/>
      <c r="S7" s="73" t="s">
        <v>29</v>
      </c>
      <c r="T7" s="73"/>
      <c r="U7" s="73"/>
      <c r="V7" s="73"/>
      <c r="W7" s="73"/>
      <c r="X7" s="28">
        <f aca="true" t="shared" si="1" ref="X7:X61">SUM(I7:L7,N7:Q7)-H7</f>
        <v>0</v>
      </c>
    </row>
    <row r="8" spans="2:24" ht="12">
      <c r="B8" s="32"/>
      <c r="C8" s="32"/>
      <c r="D8" s="60" t="s">
        <v>98</v>
      </c>
      <c r="E8" s="60"/>
      <c r="F8" s="60"/>
      <c r="G8" s="62"/>
      <c r="H8" s="30">
        <f t="shared" si="0"/>
        <v>971</v>
      </c>
      <c r="I8" s="34">
        <v>280</v>
      </c>
      <c r="J8" s="35">
        <v>2</v>
      </c>
      <c r="K8" s="35">
        <v>0</v>
      </c>
      <c r="L8" s="34">
        <v>76</v>
      </c>
      <c r="M8" s="36"/>
      <c r="N8" s="37">
        <v>1</v>
      </c>
      <c r="O8" s="37">
        <v>109</v>
      </c>
      <c r="P8" s="37">
        <v>16</v>
      </c>
      <c r="Q8" s="37">
        <v>487</v>
      </c>
      <c r="R8" s="38"/>
      <c r="S8" s="32"/>
      <c r="T8" s="60" t="s">
        <v>30</v>
      </c>
      <c r="U8" s="60"/>
      <c r="V8" s="60"/>
      <c r="W8" s="60"/>
      <c r="X8" s="28">
        <f t="shared" si="1"/>
        <v>0</v>
      </c>
    </row>
    <row r="9" spans="2:24" ht="12" customHeight="1">
      <c r="B9" s="32"/>
      <c r="C9" s="32"/>
      <c r="D9" s="32"/>
      <c r="E9" s="60" t="s">
        <v>5</v>
      </c>
      <c r="F9" s="60"/>
      <c r="G9" s="62"/>
      <c r="H9" s="30">
        <f t="shared" si="0"/>
        <v>918</v>
      </c>
      <c r="I9" s="39">
        <v>277</v>
      </c>
      <c r="J9" s="40">
        <v>2</v>
      </c>
      <c r="K9" s="40">
        <v>0</v>
      </c>
      <c r="L9" s="39">
        <v>66</v>
      </c>
      <c r="M9" s="41"/>
      <c r="N9" s="42">
        <v>1</v>
      </c>
      <c r="O9" s="42">
        <v>107</v>
      </c>
      <c r="P9" s="42">
        <v>16</v>
      </c>
      <c r="Q9" s="42">
        <v>449</v>
      </c>
      <c r="R9" s="38"/>
      <c r="S9" s="32"/>
      <c r="T9" s="32"/>
      <c r="U9" s="60" t="s">
        <v>5</v>
      </c>
      <c r="V9" s="60"/>
      <c r="W9" s="60"/>
      <c r="X9" s="28">
        <f t="shared" si="1"/>
        <v>0</v>
      </c>
    </row>
    <row r="10" spans="2:24" ht="12" customHeight="1">
      <c r="B10" s="32"/>
      <c r="C10" s="32"/>
      <c r="D10" s="32"/>
      <c r="E10" s="60" t="s">
        <v>31</v>
      </c>
      <c r="F10" s="60"/>
      <c r="G10" s="62"/>
      <c r="H10" s="30">
        <f t="shared" si="0"/>
        <v>17</v>
      </c>
      <c r="I10" s="39">
        <v>0</v>
      </c>
      <c r="J10" s="40">
        <v>0</v>
      </c>
      <c r="K10" s="40">
        <v>0</v>
      </c>
      <c r="L10" s="39">
        <v>5</v>
      </c>
      <c r="M10" s="41"/>
      <c r="N10" s="42">
        <v>0</v>
      </c>
      <c r="O10" s="42">
        <v>0</v>
      </c>
      <c r="P10" s="42">
        <v>0</v>
      </c>
      <c r="Q10" s="42">
        <v>12</v>
      </c>
      <c r="R10" s="38"/>
      <c r="S10" s="32"/>
      <c r="T10" s="32"/>
      <c r="U10" s="60" t="s">
        <v>99</v>
      </c>
      <c r="V10" s="60"/>
      <c r="W10" s="60"/>
      <c r="X10" s="28">
        <f t="shared" si="1"/>
        <v>0</v>
      </c>
    </row>
    <row r="11" spans="2:24" ht="12" customHeight="1">
      <c r="B11" s="32"/>
      <c r="C11" s="32"/>
      <c r="D11" s="32"/>
      <c r="E11" s="60" t="s">
        <v>6</v>
      </c>
      <c r="F11" s="60"/>
      <c r="G11" s="62"/>
      <c r="H11" s="30">
        <f t="shared" si="0"/>
        <v>20</v>
      </c>
      <c r="I11" s="39">
        <v>2</v>
      </c>
      <c r="J11" s="40">
        <v>0</v>
      </c>
      <c r="K11" s="40">
        <v>0</v>
      </c>
      <c r="L11" s="39">
        <v>3</v>
      </c>
      <c r="M11" s="41"/>
      <c r="N11" s="42">
        <v>0</v>
      </c>
      <c r="O11" s="42">
        <v>1</v>
      </c>
      <c r="P11" s="42">
        <v>0</v>
      </c>
      <c r="Q11" s="42">
        <v>14</v>
      </c>
      <c r="R11" s="38"/>
      <c r="S11" s="32"/>
      <c r="T11" s="32"/>
      <c r="U11" s="60" t="s">
        <v>6</v>
      </c>
      <c r="V11" s="60"/>
      <c r="W11" s="60"/>
      <c r="X11" s="28">
        <f t="shared" si="1"/>
        <v>0</v>
      </c>
    </row>
    <row r="12" spans="2:24" ht="12" customHeight="1">
      <c r="B12" s="32"/>
      <c r="C12" s="32"/>
      <c r="D12" s="32"/>
      <c r="E12" s="60" t="s">
        <v>7</v>
      </c>
      <c r="F12" s="60"/>
      <c r="G12" s="62"/>
      <c r="H12" s="30">
        <f t="shared" si="0"/>
        <v>16</v>
      </c>
      <c r="I12" s="39">
        <v>1</v>
      </c>
      <c r="J12" s="40">
        <v>0</v>
      </c>
      <c r="K12" s="40">
        <v>0</v>
      </c>
      <c r="L12" s="39">
        <v>2</v>
      </c>
      <c r="M12" s="41"/>
      <c r="N12" s="42">
        <v>0</v>
      </c>
      <c r="O12" s="42">
        <v>1</v>
      </c>
      <c r="P12" s="42">
        <v>0</v>
      </c>
      <c r="Q12" s="42">
        <v>12</v>
      </c>
      <c r="R12" s="38"/>
      <c r="S12" s="32"/>
      <c r="T12" s="32"/>
      <c r="U12" s="60" t="s">
        <v>7</v>
      </c>
      <c r="V12" s="60"/>
      <c r="W12" s="60"/>
      <c r="X12" s="28">
        <f t="shared" si="1"/>
        <v>0</v>
      </c>
    </row>
    <row r="13" spans="2:24" ht="12" customHeight="1">
      <c r="B13" s="32"/>
      <c r="C13" s="32"/>
      <c r="D13" s="60" t="s">
        <v>32</v>
      </c>
      <c r="E13" s="60"/>
      <c r="F13" s="60"/>
      <c r="G13" s="62"/>
      <c r="H13" s="30">
        <f t="shared" si="0"/>
        <v>2898</v>
      </c>
      <c r="I13" s="34">
        <v>1025</v>
      </c>
      <c r="J13" s="35">
        <v>63</v>
      </c>
      <c r="K13" s="35">
        <v>0</v>
      </c>
      <c r="L13" s="34">
        <v>149</v>
      </c>
      <c r="M13" s="36"/>
      <c r="N13" s="37">
        <v>7</v>
      </c>
      <c r="O13" s="37">
        <v>46</v>
      </c>
      <c r="P13" s="37">
        <v>1</v>
      </c>
      <c r="Q13" s="37">
        <v>1607</v>
      </c>
      <c r="R13" s="38"/>
      <c r="S13" s="32"/>
      <c r="T13" s="60" t="s">
        <v>33</v>
      </c>
      <c r="U13" s="60"/>
      <c r="V13" s="60"/>
      <c r="W13" s="60"/>
      <c r="X13" s="28">
        <f t="shared" si="1"/>
        <v>0</v>
      </c>
    </row>
    <row r="14" spans="2:24" ht="12" customHeight="1">
      <c r="B14" s="32"/>
      <c r="C14" s="32"/>
      <c r="D14" s="32"/>
      <c r="E14" s="60" t="s">
        <v>8</v>
      </c>
      <c r="F14" s="60"/>
      <c r="G14" s="62"/>
      <c r="H14" s="30">
        <f t="shared" si="0"/>
        <v>44</v>
      </c>
      <c r="I14" s="39">
        <v>10</v>
      </c>
      <c r="J14" s="40">
        <v>1</v>
      </c>
      <c r="K14" s="40">
        <v>0</v>
      </c>
      <c r="L14" s="39">
        <v>8</v>
      </c>
      <c r="M14" s="41"/>
      <c r="N14" s="42">
        <v>0</v>
      </c>
      <c r="O14" s="42">
        <v>0</v>
      </c>
      <c r="P14" s="42">
        <v>0</v>
      </c>
      <c r="Q14" s="42">
        <v>25</v>
      </c>
      <c r="R14" s="38"/>
      <c r="S14" s="32"/>
      <c r="T14" s="32"/>
      <c r="U14" s="60" t="s">
        <v>8</v>
      </c>
      <c r="V14" s="60"/>
      <c r="W14" s="60"/>
      <c r="X14" s="28">
        <f t="shared" si="1"/>
        <v>0</v>
      </c>
    </row>
    <row r="15" spans="2:24" ht="12" customHeight="1">
      <c r="B15" s="32"/>
      <c r="C15" s="32"/>
      <c r="D15" s="32"/>
      <c r="E15" s="60" t="s">
        <v>9</v>
      </c>
      <c r="F15" s="60"/>
      <c r="G15" s="62"/>
      <c r="H15" s="30">
        <f t="shared" si="0"/>
        <v>1023</v>
      </c>
      <c r="I15" s="39">
        <v>401</v>
      </c>
      <c r="J15" s="40">
        <v>27</v>
      </c>
      <c r="K15" s="40">
        <v>0</v>
      </c>
      <c r="L15" s="39">
        <v>61</v>
      </c>
      <c r="M15" s="41"/>
      <c r="N15" s="42">
        <v>1</v>
      </c>
      <c r="O15" s="42">
        <v>8</v>
      </c>
      <c r="P15" s="42">
        <v>1</v>
      </c>
      <c r="Q15" s="42">
        <v>524</v>
      </c>
      <c r="R15" s="38"/>
      <c r="S15" s="32"/>
      <c r="T15" s="32"/>
      <c r="U15" s="60" t="s">
        <v>9</v>
      </c>
      <c r="V15" s="60"/>
      <c r="W15" s="60"/>
      <c r="X15" s="28">
        <f t="shared" si="1"/>
        <v>0</v>
      </c>
    </row>
    <row r="16" spans="2:24" ht="12" customHeight="1">
      <c r="B16" s="32"/>
      <c r="C16" s="32"/>
      <c r="D16" s="32"/>
      <c r="E16" s="60" t="s">
        <v>10</v>
      </c>
      <c r="F16" s="60"/>
      <c r="G16" s="62"/>
      <c r="H16" s="30">
        <f t="shared" si="0"/>
        <v>102</v>
      </c>
      <c r="I16" s="39">
        <v>16</v>
      </c>
      <c r="J16" s="40">
        <v>1</v>
      </c>
      <c r="K16" s="40">
        <v>0</v>
      </c>
      <c r="L16" s="39">
        <v>4</v>
      </c>
      <c r="M16" s="41"/>
      <c r="N16" s="42">
        <v>3</v>
      </c>
      <c r="O16" s="42">
        <v>0</v>
      </c>
      <c r="P16" s="42">
        <v>0</v>
      </c>
      <c r="Q16" s="42">
        <v>78</v>
      </c>
      <c r="R16" s="38"/>
      <c r="S16" s="32"/>
      <c r="T16" s="32"/>
      <c r="U16" s="60" t="s">
        <v>10</v>
      </c>
      <c r="V16" s="60"/>
      <c r="W16" s="60"/>
      <c r="X16" s="28">
        <f t="shared" si="1"/>
        <v>0</v>
      </c>
    </row>
    <row r="17" spans="2:24" ht="12" customHeight="1">
      <c r="B17" s="32"/>
      <c r="C17" s="32"/>
      <c r="D17" s="32"/>
      <c r="E17" s="60" t="s">
        <v>11</v>
      </c>
      <c r="F17" s="60"/>
      <c r="G17" s="62"/>
      <c r="H17" s="30">
        <f t="shared" si="0"/>
        <v>1729</v>
      </c>
      <c r="I17" s="39">
        <v>598</v>
      </c>
      <c r="J17" s="40">
        <v>34</v>
      </c>
      <c r="K17" s="40">
        <v>0</v>
      </c>
      <c r="L17" s="39">
        <v>76</v>
      </c>
      <c r="M17" s="41"/>
      <c r="N17" s="42">
        <v>3</v>
      </c>
      <c r="O17" s="42">
        <v>38</v>
      </c>
      <c r="P17" s="42">
        <v>0</v>
      </c>
      <c r="Q17" s="42">
        <v>980</v>
      </c>
      <c r="R17" s="38"/>
      <c r="S17" s="32"/>
      <c r="T17" s="32"/>
      <c r="U17" s="60" t="s">
        <v>11</v>
      </c>
      <c r="V17" s="60"/>
      <c r="W17" s="60"/>
      <c r="X17" s="28">
        <f t="shared" si="1"/>
        <v>0</v>
      </c>
    </row>
    <row r="18" spans="2:24" ht="12" customHeight="1">
      <c r="B18" s="32"/>
      <c r="C18" s="32"/>
      <c r="D18" s="60" t="s">
        <v>34</v>
      </c>
      <c r="E18" s="60"/>
      <c r="F18" s="60"/>
      <c r="G18" s="62"/>
      <c r="H18" s="30">
        <f t="shared" si="0"/>
        <v>857</v>
      </c>
      <c r="I18" s="39">
        <v>189</v>
      </c>
      <c r="J18" s="40">
        <v>0</v>
      </c>
      <c r="K18" s="40">
        <v>0</v>
      </c>
      <c r="L18" s="39">
        <v>53</v>
      </c>
      <c r="M18" s="41"/>
      <c r="N18" s="42">
        <v>0</v>
      </c>
      <c r="O18" s="42">
        <v>40</v>
      </c>
      <c r="P18" s="42">
        <v>8</v>
      </c>
      <c r="Q18" s="42">
        <v>567</v>
      </c>
      <c r="R18" s="38"/>
      <c r="S18" s="32"/>
      <c r="T18" s="60" t="s">
        <v>35</v>
      </c>
      <c r="U18" s="60"/>
      <c r="V18" s="60"/>
      <c r="W18" s="60"/>
      <c r="X18" s="28">
        <f t="shared" si="1"/>
        <v>0</v>
      </c>
    </row>
    <row r="19" spans="2:24" ht="12" customHeight="1">
      <c r="B19" s="32"/>
      <c r="C19" s="32"/>
      <c r="D19" s="60" t="s">
        <v>36</v>
      </c>
      <c r="E19" s="60"/>
      <c r="F19" s="60"/>
      <c r="G19" s="62"/>
      <c r="H19" s="30">
        <f t="shared" si="0"/>
        <v>1068</v>
      </c>
      <c r="I19" s="39">
        <v>437</v>
      </c>
      <c r="J19" s="40">
        <v>0</v>
      </c>
      <c r="K19" s="40">
        <v>0</v>
      </c>
      <c r="L19" s="39">
        <v>15</v>
      </c>
      <c r="M19" s="41"/>
      <c r="N19" s="42">
        <v>104</v>
      </c>
      <c r="O19" s="42">
        <v>4</v>
      </c>
      <c r="P19" s="42">
        <v>1</v>
      </c>
      <c r="Q19" s="42">
        <v>507</v>
      </c>
      <c r="R19" s="38"/>
      <c r="S19" s="32"/>
      <c r="T19" s="60" t="s">
        <v>37</v>
      </c>
      <c r="U19" s="60"/>
      <c r="V19" s="60"/>
      <c r="W19" s="60"/>
      <c r="X19" s="28">
        <f t="shared" si="1"/>
        <v>0</v>
      </c>
    </row>
    <row r="20" spans="2:24" s="29" customFormat="1" ht="15" customHeight="1">
      <c r="B20" s="27"/>
      <c r="C20" s="73" t="s">
        <v>38</v>
      </c>
      <c r="D20" s="73"/>
      <c r="E20" s="73"/>
      <c r="F20" s="73"/>
      <c r="G20" s="75"/>
      <c r="H20" s="30">
        <f t="shared" si="0"/>
        <v>45010</v>
      </c>
      <c r="I20" s="22">
        <v>25491</v>
      </c>
      <c r="J20" s="30">
        <v>98</v>
      </c>
      <c r="K20" s="30">
        <v>4</v>
      </c>
      <c r="L20" s="22">
        <v>1298</v>
      </c>
      <c r="M20" s="24"/>
      <c r="N20" s="31">
        <v>145</v>
      </c>
      <c r="O20" s="31">
        <v>84</v>
      </c>
      <c r="P20" s="31">
        <v>70</v>
      </c>
      <c r="Q20" s="31">
        <v>17820</v>
      </c>
      <c r="R20" s="26"/>
      <c r="S20" s="73" t="s">
        <v>39</v>
      </c>
      <c r="T20" s="73"/>
      <c r="U20" s="73"/>
      <c r="V20" s="73"/>
      <c r="W20" s="73"/>
      <c r="X20" s="28">
        <f t="shared" si="1"/>
        <v>0</v>
      </c>
    </row>
    <row r="21" spans="2:24" ht="12" customHeight="1">
      <c r="B21" s="32"/>
      <c r="C21" s="32"/>
      <c r="D21" s="60" t="s">
        <v>12</v>
      </c>
      <c r="E21" s="60"/>
      <c r="F21" s="60"/>
      <c r="G21" s="62"/>
      <c r="H21" s="30">
        <f t="shared" si="0"/>
        <v>15</v>
      </c>
      <c r="I21" s="39">
        <v>2</v>
      </c>
      <c r="J21" s="40">
        <v>0</v>
      </c>
      <c r="K21" s="40">
        <v>0</v>
      </c>
      <c r="L21" s="39">
        <v>2</v>
      </c>
      <c r="M21" s="41"/>
      <c r="N21" s="42">
        <v>0</v>
      </c>
      <c r="O21" s="42">
        <v>0</v>
      </c>
      <c r="P21" s="42">
        <v>0</v>
      </c>
      <c r="Q21" s="42">
        <v>11</v>
      </c>
      <c r="R21" s="38"/>
      <c r="S21" s="32"/>
      <c r="T21" s="60" t="s">
        <v>12</v>
      </c>
      <c r="U21" s="60"/>
      <c r="V21" s="60"/>
      <c r="W21" s="60"/>
      <c r="X21" s="28">
        <f t="shared" si="1"/>
        <v>0</v>
      </c>
    </row>
    <row r="22" spans="2:24" ht="12" customHeight="1">
      <c r="B22" s="32"/>
      <c r="C22" s="32"/>
      <c r="D22" s="60" t="s">
        <v>40</v>
      </c>
      <c r="E22" s="60"/>
      <c r="F22" s="60"/>
      <c r="G22" s="62"/>
      <c r="H22" s="30">
        <f t="shared" si="0"/>
        <v>21006</v>
      </c>
      <c r="I22" s="39">
        <v>12261</v>
      </c>
      <c r="J22" s="40">
        <v>67</v>
      </c>
      <c r="K22" s="40">
        <v>2</v>
      </c>
      <c r="L22" s="39">
        <v>607</v>
      </c>
      <c r="M22" s="41"/>
      <c r="N22" s="42">
        <v>23</v>
      </c>
      <c r="O22" s="42">
        <v>20</v>
      </c>
      <c r="P22" s="42">
        <v>12</v>
      </c>
      <c r="Q22" s="42">
        <v>8014</v>
      </c>
      <c r="R22" s="38"/>
      <c r="S22" s="32"/>
      <c r="T22" s="60" t="s">
        <v>41</v>
      </c>
      <c r="U22" s="60"/>
      <c r="V22" s="60"/>
      <c r="W22" s="60"/>
      <c r="X22" s="28">
        <f t="shared" si="1"/>
        <v>0</v>
      </c>
    </row>
    <row r="23" spans="2:24" ht="12" customHeight="1">
      <c r="B23" s="32"/>
      <c r="C23" s="32"/>
      <c r="D23" s="60" t="s">
        <v>42</v>
      </c>
      <c r="E23" s="60"/>
      <c r="F23" s="60"/>
      <c r="G23" s="62"/>
      <c r="H23" s="30">
        <f t="shared" si="0"/>
        <v>18991</v>
      </c>
      <c r="I23" s="39">
        <v>10769</v>
      </c>
      <c r="J23" s="40">
        <v>27</v>
      </c>
      <c r="K23" s="40">
        <v>2</v>
      </c>
      <c r="L23" s="39">
        <v>643</v>
      </c>
      <c r="M23" s="41"/>
      <c r="N23" s="42">
        <v>82</v>
      </c>
      <c r="O23" s="42">
        <v>55</v>
      </c>
      <c r="P23" s="42">
        <v>55</v>
      </c>
      <c r="Q23" s="42">
        <v>7358</v>
      </c>
      <c r="R23" s="38"/>
      <c r="S23" s="32"/>
      <c r="T23" s="60" t="s">
        <v>43</v>
      </c>
      <c r="U23" s="60"/>
      <c r="V23" s="60"/>
      <c r="W23" s="60"/>
      <c r="X23" s="28">
        <f t="shared" si="1"/>
        <v>0</v>
      </c>
    </row>
    <row r="24" spans="2:24" ht="12">
      <c r="B24" s="32"/>
      <c r="C24" s="32"/>
      <c r="D24" s="32"/>
      <c r="E24" s="61" t="s">
        <v>44</v>
      </c>
      <c r="F24" s="61"/>
      <c r="G24" s="33" t="s">
        <v>14</v>
      </c>
      <c r="H24" s="30">
        <f t="shared" si="0"/>
        <v>112</v>
      </c>
      <c r="I24" s="39">
        <v>25</v>
      </c>
      <c r="J24" s="40">
        <v>0</v>
      </c>
      <c r="K24" s="40">
        <v>0</v>
      </c>
      <c r="L24" s="39">
        <v>21</v>
      </c>
      <c r="M24" s="41"/>
      <c r="N24" s="42">
        <v>0</v>
      </c>
      <c r="O24" s="42">
        <v>3</v>
      </c>
      <c r="P24" s="42">
        <v>4</v>
      </c>
      <c r="Q24" s="42">
        <v>59</v>
      </c>
      <c r="R24" s="38"/>
      <c r="S24" s="32"/>
      <c r="T24" s="32"/>
      <c r="U24" s="61" t="s">
        <v>45</v>
      </c>
      <c r="V24" s="61"/>
      <c r="W24" s="32" t="s">
        <v>14</v>
      </c>
      <c r="X24" s="28">
        <f t="shared" si="1"/>
        <v>0</v>
      </c>
    </row>
    <row r="25" spans="2:24" ht="12" customHeight="1">
      <c r="B25" s="32"/>
      <c r="C25" s="32"/>
      <c r="D25" s="60" t="s">
        <v>46</v>
      </c>
      <c r="E25" s="60"/>
      <c r="F25" s="60"/>
      <c r="G25" s="62"/>
      <c r="H25" s="30">
        <f t="shared" si="0"/>
        <v>1764</v>
      </c>
      <c r="I25" s="39">
        <v>905</v>
      </c>
      <c r="J25" s="40">
        <v>1</v>
      </c>
      <c r="K25" s="40">
        <v>0</v>
      </c>
      <c r="L25" s="39">
        <v>20</v>
      </c>
      <c r="M25" s="41"/>
      <c r="N25" s="42">
        <v>24</v>
      </c>
      <c r="O25" s="42">
        <v>2</v>
      </c>
      <c r="P25" s="42">
        <v>2</v>
      </c>
      <c r="Q25" s="42">
        <v>810</v>
      </c>
      <c r="R25" s="38"/>
      <c r="S25" s="32"/>
      <c r="T25" s="60" t="s">
        <v>47</v>
      </c>
      <c r="U25" s="60"/>
      <c r="V25" s="60"/>
      <c r="W25" s="60"/>
      <c r="X25" s="28">
        <f t="shared" si="1"/>
        <v>0</v>
      </c>
    </row>
    <row r="26" spans="2:24" ht="12" customHeight="1">
      <c r="B26" s="32"/>
      <c r="C26" s="32"/>
      <c r="D26" s="60" t="s">
        <v>48</v>
      </c>
      <c r="E26" s="60"/>
      <c r="F26" s="60"/>
      <c r="G26" s="62"/>
      <c r="H26" s="30">
        <f t="shared" si="0"/>
        <v>3234</v>
      </c>
      <c r="I26" s="39">
        <v>1554</v>
      </c>
      <c r="J26" s="40">
        <v>3</v>
      </c>
      <c r="K26" s="40">
        <v>0</v>
      </c>
      <c r="L26" s="39">
        <v>26</v>
      </c>
      <c r="M26" s="41"/>
      <c r="N26" s="42">
        <v>16</v>
      </c>
      <c r="O26" s="42">
        <v>7</v>
      </c>
      <c r="P26" s="42">
        <v>1</v>
      </c>
      <c r="Q26" s="42">
        <v>1627</v>
      </c>
      <c r="R26" s="38"/>
      <c r="S26" s="32"/>
      <c r="T26" s="60" t="s">
        <v>49</v>
      </c>
      <c r="U26" s="60"/>
      <c r="V26" s="60"/>
      <c r="W26" s="60"/>
      <c r="X26" s="28">
        <f t="shared" si="1"/>
        <v>0</v>
      </c>
    </row>
    <row r="27" spans="2:24" s="29" customFormat="1" ht="15" customHeight="1">
      <c r="B27" s="27"/>
      <c r="C27" s="73" t="s">
        <v>50</v>
      </c>
      <c r="D27" s="73"/>
      <c r="E27" s="73"/>
      <c r="F27" s="73"/>
      <c r="G27" s="75"/>
      <c r="H27" s="30">
        <f t="shared" si="0"/>
        <v>352821</v>
      </c>
      <c r="I27" s="22">
        <v>102557</v>
      </c>
      <c r="J27" s="30">
        <v>14513</v>
      </c>
      <c r="K27" s="30">
        <v>423</v>
      </c>
      <c r="L27" s="22">
        <v>3375</v>
      </c>
      <c r="M27" s="24"/>
      <c r="N27" s="31">
        <v>62</v>
      </c>
      <c r="O27" s="31">
        <v>381</v>
      </c>
      <c r="P27" s="31">
        <v>72</v>
      </c>
      <c r="Q27" s="31">
        <v>231438</v>
      </c>
      <c r="R27" s="26"/>
      <c r="S27" s="73" t="s">
        <v>51</v>
      </c>
      <c r="T27" s="73"/>
      <c r="U27" s="73"/>
      <c r="V27" s="73"/>
      <c r="W27" s="73"/>
      <c r="X27" s="28">
        <f t="shared" si="1"/>
        <v>0</v>
      </c>
    </row>
    <row r="28" spans="2:24" ht="12" customHeight="1">
      <c r="B28" s="32"/>
      <c r="C28" s="32"/>
      <c r="D28" s="60" t="s">
        <v>52</v>
      </c>
      <c r="E28" s="60"/>
      <c r="F28" s="60"/>
      <c r="G28" s="62"/>
      <c r="H28" s="30">
        <f t="shared" si="0"/>
        <v>80531</v>
      </c>
      <c r="I28" s="39">
        <v>6053</v>
      </c>
      <c r="J28" s="40">
        <v>266</v>
      </c>
      <c r="K28" s="40">
        <v>134</v>
      </c>
      <c r="L28" s="39">
        <v>288</v>
      </c>
      <c r="M28" s="41"/>
      <c r="N28" s="42">
        <v>23</v>
      </c>
      <c r="O28" s="42">
        <v>104</v>
      </c>
      <c r="P28" s="42">
        <v>3</v>
      </c>
      <c r="Q28" s="42">
        <v>73660</v>
      </c>
      <c r="R28" s="38"/>
      <c r="S28" s="32"/>
      <c r="T28" s="60" t="s">
        <v>53</v>
      </c>
      <c r="U28" s="60"/>
      <c r="V28" s="60"/>
      <c r="W28" s="60"/>
      <c r="X28" s="28">
        <f t="shared" si="1"/>
        <v>0</v>
      </c>
    </row>
    <row r="29" spans="2:24" ht="12" customHeight="1">
      <c r="B29" s="32"/>
      <c r="C29" s="32"/>
      <c r="D29" s="60" t="s">
        <v>54</v>
      </c>
      <c r="E29" s="60"/>
      <c r="F29" s="60"/>
      <c r="G29" s="62"/>
      <c r="H29" s="30">
        <f t="shared" si="0"/>
        <v>41186</v>
      </c>
      <c r="I29" s="39">
        <v>2145</v>
      </c>
      <c r="J29" s="40">
        <v>16</v>
      </c>
      <c r="K29" s="40">
        <v>158</v>
      </c>
      <c r="L29" s="39">
        <v>322</v>
      </c>
      <c r="M29" s="41"/>
      <c r="N29" s="42">
        <v>5</v>
      </c>
      <c r="O29" s="42">
        <v>62</v>
      </c>
      <c r="P29" s="42">
        <v>12</v>
      </c>
      <c r="Q29" s="42">
        <v>38466</v>
      </c>
      <c r="R29" s="38"/>
      <c r="S29" s="32"/>
      <c r="T29" s="60" t="s">
        <v>55</v>
      </c>
      <c r="U29" s="60"/>
      <c r="V29" s="60"/>
      <c r="W29" s="60"/>
      <c r="X29" s="28">
        <f t="shared" si="1"/>
        <v>0</v>
      </c>
    </row>
    <row r="30" spans="2:24" ht="12" customHeight="1">
      <c r="B30" s="32"/>
      <c r="C30" s="32"/>
      <c r="D30" s="60" t="s">
        <v>56</v>
      </c>
      <c r="E30" s="60"/>
      <c r="F30" s="60"/>
      <c r="G30" s="62"/>
      <c r="H30" s="30">
        <f t="shared" si="0"/>
        <v>231104</v>
      </c>
      <c r="I30" s="39">
        <v>94359</v>
      </c>
      <c r="J30" s="40">
        <v>14231</v>
      </c>
      <c r="K30" s="40">
        <v>131</v>
      </c>
      <c r="L30" s="39">
        <v>2765</v>
      </c>
      <c r="M30" s="41"/>
      <c r="N30" s="42">
        <v>34</v>
      </c>
      <c r="O30" s="42">
        <v>215</v>
      </c>
      <c r="P30" s="42">
        <v>57</v>
      </c>
      <c r="Q30" s="42">
        <v>119312</v>
      </c>
      <c r="R30" s="38"/>
      <c r="S30" s="32"/>
      <c r="T30" s="60" t="s">
        <v>57</v>
      </c>
      <c r="U30" s="60"/>
      <c r="V30" s="60"/>
      <c r="W30" s="60"/>
      <c r="X30" s="28">
        <f t="shared" si="1"/>
        <v>0</v>
      </c>
    </row>
    <row r="31" spans="2:24" s="29" customFormat="1" ht="15" customHeight="1">
      <c r="B31" s="27"/>
      <c r="C31" s="73" t="s">
        <v>58</v>
      </c>
      <c r="D31" s="73"/>
      <c r="E31" s="73"/>
      <c r="F31" s="73"/>
      <c r="G31" s="75"/>
      <c r="H31" s="30">
        <f t="shared" si="0"/>
        <v>33784</v>
      </c>
      <c r="I31" s="22">
        <v>10300</v>
      </c>
      <c r="J31" s="30">
        <v>62</v>
      </c>
      <c r="K31" s="30">
        <v>20</v>
      </c>
      <c r="L31" s="22">
        <v>437</v>
      </c>
      <c r="M31" s="24"/>
      <c r="N31" s="31">
        <v>925</v>
      </c>
      <c r="O31" s="31">
        <v>184</v>
      </c>
      <c r="P31" s="31">
        <v>59</v>
      </c>
      <c r="Q31" s="31">
        <v>21797</v>
      </c>
      <c r="R31" s="26"/>
      <c r="S31" s="73" t="s">
        <v>59</v>
      </c>
      <c r="T31" s="73"/>
      <c r="U31" s="73"/>
      <c r="V31" s="73"/>
      <c r="W31" s="73"/>
      <c r="X31" s="28">
        <f t="shared" si="1"/>
        <v>0</v>
      </c>
    </row>
    <row r="32" spans="2:24" ht="12" customHeight="1">
      <c r="B32" s="32"/>
      <c r="C32" s="32"/>
      <c r="D32" s="60" t="s">
        <v>60</v>
      </c>
      <c r="E32" s="60"/>
      <c r="F32" s="60"/>
      <c r="G32" s="62"/>
      <c r="H32" s="30">
        <f t="shared" si="0"/>
        <v>28461</v>
      </c>
      <c r="I32" s="39">
        <v>9066</v>
      </c>
      <c r="J32" s="40">
        <v>59</v>
      </c>
      <c r="K32" s="40">
        <v>19</v>
      </c>
      <c r="L32" s="39">
        <v>237</v>
      </c>
      <c r="M32" s="41"/>
      <c r="N32" s="42">
        <v>369</v>
      </c>
      <c r="O32" s="42">
        <v>139</v>
      </c>
      <c r="P32" s="42">
        <v>18</v>
      </c>
      <c r="Q32" s="42">
        <v>18554</v>
      </c>
      <c r="R32" s="38"/>
      <c r="S32" s="32"/>
      <c r="T32" s="60" t="s">
        <v>61</v>
      </c>
      <c r="U32" s="60"/>
      <c r="V32" s="60"/>
      <c r="W32" s="60"/>
      <c r="X32" s="28">
        <f t="shared" si="1"/>
        <v>0</v>
      </c>
    </row>
    <row r="33" spans="2:24" ht="12" customHeight="1">
      <c r="B33" s="32"/>
      <c r="C33" s="32"/>
      <c r="D33" s="60" t="s">
        <v>62</v>
      </c>
      <c r="E33" s="60"/>
      <c r="F33" s="60"/>
      <c r="G33" s="62"/>
      <c r="H33" s="30">
        <f t="shared" si="0"/>
        <v>1278</v>
      </c>
      <c r="I33" s="34">
        <v>448</v>
      </c>
      <c r="J33" s="35">
        <v>1</v>
      </c>
      <c r="K33" s="35">
        <v>0</v>
      </c>
      <c r="L33" s="34">
        <v>15</v>
      </c>
      <c r="M33" s="41"/>
      <c r="N33" s="37">
        <v>314</v>
      </c>
      <c r="O33" s="37">
        <v>24</v>
      </c>
      <c r="P33" s="37">
        <v>1</v>
      </c>
      <c r="Q33" s="37">
        <v>475</v>
      </c>
      <c r="R33" s="38"/>
      <c r="S33" s="32"/>
      <c r="T33" s="60" t="s">
        <v>63</v>
      </c>
      <c r="U33" s="60"/>
      <c r="V33" s="60"/>
      <c r="W33" s="60"/>
      <c r="X33" s="28">
        <f t="shared" si="1"/>
        <v>0</v>
      </c>
    </row>
    <row r="34" spans="2:24" ht="12" customHeight="1">
      <c r="B34" s="32"/>
      <c r="C34" s="32"/>
      <c r="D34" s="32"/>
      <c r="E34" s="60" t="s">
        <v>62</v>
      </c>
      <c r="F34" s="60"/>
      <c r="G34" s="62"/>
      <c r="H34" s="30">
        <f t="shared" si="0"/>
        <v>494</v>
      </c>
      <c r="I34" s="39">
        <v>172</v>
      </c>
      <c r="J34" s="40">
        <v>1</v>
      </c>
      <c r="K34" s="40">
        <v>0</v>
      </c>
      <c r="L34" s="39">
        <v>13</v>
      </c>
      <c r="M34" s="41"/>
      <c r="N34" s="42">
        <v>25</v>
      </c>
      <c r="O34" s="42">
        <v>8</v>
      </c>
      <c r="P34" s="42">
        <v>1</v>
      </c>
      <c r="Q34" s="42">
        <v>274</v>
      </c>
      <c r="R34" s="38"/>
      <c r="S34" s="32"/>
      <c r="T34" s="32"/>
      <c r="U34" s="60" t="s">
        <v>63</v>
      </c>
      <c r="V34" s="60"/>
      <c r="W34" s="60"/>
      <c r="X34" s="28">
        <f t="shared" si="1"/>
        <v>0</v>
      </c>
    </row>
    <row r="35" spans="2:24" ht="12" customHeight="1">
      <c r="B35" s="32"/>
      <c r="C35" s="32"/>
      <c r="D35" s="32"/>
      <c r="E35" s="60" t="s">
        <v>64</v>
      </c>
      <c r="F35" s="60"/>
      <c r="G35" s="62"/>
      <c r="H35" s="30">
        <f t="shared" si="0"/>
        <v>784</v>
      </c>
      <c r="I35" s="39">
        <v>276</v>
      </c>
      <c r="J35" s="40">
        <v>0</v>
      </c>
      <c r="K35" s="40">
        <v>0</v>
      </c>
      <c r="L35" s="39">
        <v>2</v>
      </c>
      <c r="M35" s="41"/>
      <c r="N35" s="42">
        <v>289</v>
      </c>
      <c r="O35" s="42">
        <v>16</v>
      </c>
      <c r="P35" s="42">
        <v>0</v>
      </c>
      <c r="Q35" s="42">
        <v>201</v>
      </c>
      <c r="R35" s="38"/>
      <c r="S35" s="32"/>
      <c r="T35" s="32"/>
      <c r="U35" s="60" t="s">
        <v>65</v>
      </c>
      <c r="V35" s="60"/>
      <c r="W35" s="60"/>
      <c r="X35" s="28">
        <f t="shared" si="1"/>
        <v>0</v>
      </c>
    </row>
    <row r="36" spans="2:24" ht="12" customHeight="1">
      <c r="B36" s="32"/>
      <c r="C36" s="32"/>
      <c r="D36" s="60" t="s">
        <v>66</v>
      </c>
      <c r="E36" s="60"/>
      <c r="F36" s="60"/>
      <c r="G36" s="62"/>
      <c r="H36" s="30">
        <f t="shared" si="0"/>
        <v>3970</v>
      </c>
      <c r="I36" s="34">
        <v>781</v>
      </c>
      <c r="J36" s="35">
        <v>2</v>
      </c>
      <c r="K36" s="35">
        <v>1</v>
      </c>
      <c r="L36" s="34">
        <v>179</v>
      </c>
      <c r="M36" s="41"/>
      <c r="N36" s="37">
        <v>218</v>
      </c>
      <c r="O36" s="37">
        <v>21</v>
      </c>
      <c r="P36" s="37">
        <v>40</v>
      </c>
      <c r="Q36" s="37">
        <v>2728</v>
      </c>
      <c r="R36" s="38"/>
      <c r="S36" s="32"/>
      <c r="T36" s="60" t="s">
        <v>67</v>
      </c>
      <c r="U36" s="60"/>
      <c r="V36" s="60"/>
      <c r="W36" s="60"/>
      <c r="X36" s="28">
        <f t="shared" si="1"/>
        <v>0</v>
      </c>
    </row>
    <row r="37" spans="2:24" ht="12">
      <c r="B37" s="32"/>
      <c r="C37" s="32"/>
      <c r="D37" s="32"/>
      <c r="E37" s="76" t="s">
        <v>15</v>
      </c>
      <c r="F37" s="76"/>
      <c r="G37" s="77"/>
      <c r="H37" s="30">
        <f t="shared" si="0"/>
        <v>545</v>
      </c>
      <c r="I37" s="39">
        <v>112</v>
      </c>
      <c r="J37" s="40">
        <v>0</v>
      </c>
      <c r="K37" s="40">
        <v>0</v>
      </c>
      <c r="L37" s="39">
        <v>21</v>
      </c>
      <c r="M37" s="41"/>
      <c r="N37" s="42">
        <v>0</v>
      </c>
      <c r="O37" s="42">
        <v>0</v>
      </c>
      <c r="P37" s="42">
        <v>0</v>
      </c>
      <c r="Q37" s="42">
        <v>412</v>
      </c>
      <c r="R37" s="38"/>
      <c r="S37" s="32"/>
      <c r="T37" s="32"/>
      <c r="U37" s="76" t="s">
        <v>15</v>
      </c>
      <c r="V37" s="76"/>
      <c r="W37" s="76"/>
      <c r="X37" s="28">
        <f t="shared" si="1"/>
        <v>0</v>
      </c>
    </row>
    <row r="38" spans="2:24" ht="12">
      <c r="B38" s="32"/>
      <c r="C38" s="32"/>
      <c r="D38" s="32"/>
      <c r="E38" s="60" t="s">
        <v>16</v>
      </c>
      <c r="F38" s="60"/>
      <c r="G38" s="62"/>
      <c r="H38" s="30">
        <f t="shared" si="0"/>
        <v>3077</v>
      </c>
      <c r="I38" s="39">
        <v>607</v>
      </c>
      <c r="J38" s="40">
        <v>2</v>
      </c>
      <c r="K38" s="40">
        <v>1</v>
      </c>
      <c r="L38" s="39">
        <v>147</v>
      </c>
      <c r="M38" s="41"/>
      <c r="N38" s="42">
        <v>212</v>
      </c>
      <c r="O38" s="42">
        <v>19</v>
      </c>
      <c r="P38" s="42">
        <v>34</v>
      </c>
      <c r="Q38" s="42">
        <v>2055</v>
      </c>
      <c r="R38" s="38"/>
      <c r="S38" s="32"/>
      <c r="T38" s="32"/>
      <c r="U38" s="60" t="s">
        <v>16</v>
      </c>
      <c r="V38" s="60"/>
      <c r="W38" s="60"/>
      <c r="X38" s="28">
        <f t="shared" si="1"/>
        <v>0</v>
      </c>
    </row>
    <row r="39" spans="2:24" ht="12">
      <c r="B39" s="32"/>
      <c r="C39" s="32"/>
      <c r="D39" s="32"/>
      <c r="E39" s="60" t="s">
        <v>124</v>
      </c>
      <c r="F39" s="60"/>
      <c r="G39" s="62"/>
      <c r="H39" s="30">
        <f t="shared" si="0"/>
        <v>259</v>
      </c>
      <c r="I39" s="39">
        <v>40</v>
      </c>
      <c r="J39" s="40">
        <v>0</v>
      </c>
      <c r="K39" s="40">
        <v>0</v>
      </c>
      <c r="L39" s="39">
        <v>6</v>
      </c>
      <c r="M39" s="41"/>
      <c r="N39" s="42">
        <v>0</v>
      </c>
      <c r="O39" s="42">
        <v>0</v>
      </c>
      <c r="P39" s="42">
        <v>6</v>
      </c>
      <c r="Q39" s="42">
        <v>207</v>
      </c>
      <c r="R39" s="38"/>
      <c r="S39" s="32"/>
      <c r="T39" s="32"/>
      <c r="U39" s="60" t="s">
        <v>124</v>
      </c>
      <c r="V39" s="60"/>
      <c r="W39" s="60"/>
      <c r="X39" s="28">
        <f t="shared" si="1"/>
        <v>0</v>
      </c>
    </row>
    <row r="40" spans="2:24" ht="12">
      <c r="B40" s="32"/>
      <c r="C40" s="32"/>
      <c r="D40" s="32"/>
      <c r="E40" s="60" t="s">
        <v>17</v>
      </c>
      <c r="F40" s="60"/>
      <c r="G40" s="62"/>
      <c r="H40" s="30">
        <f t="shared" si="0"/>
        <v>47</v>
      </c>
      <c r="I40" s="39">
        <v>20</v>
      </c>
      <c r="J40" s="40">
        <v>0</v>
      </c>
      <c r="K40" s="40">
        <v>0</v>
      </c>
      <c r="L40" s="39">
        <v>0</v>
      </c>
      <c r="M40" s="41"/>
      <c r="N40" s="42">
        <v>4</v>
      </c>
      <c r="O40" s="42">
        <v>0</v>
      </c>
      <c r="P40" s="42">
        <v>0</v>
      </c>
      <c r="Q40" s="42">
        <v>23</v>
      </c>
      <c r="R40" s="38"/>
      <c r="S40" s="32"/>
      <c r="T40" s="32"/>
      <c r="U40" s="60" t="s">
        <v>17</v>
      </c>
      <c r="V40" s="60"/>
      <c r="W40" s="60"/>
      <c r="X40" s="28">
        <f t="shared" si="1"/>
        <v>0</v>
      </c>
    </row>
    <row r="41" spans="2:24" ht="12">
      <c r="B41" s="32"/>
      <c r="C41" s="32"/>
      <c r="D41" s="32"/>
      <c r="E41" s="78" t="s">
        <v>68</v>
      </c>
      <c r="F41" s="78"/>
      <c r="G41" s="79"/>
      <c r="H41" s="30">
        <f t="shared" si="0"/>
        <v>42</v>
      </c>
      <c r="I41" s="39">
        <v>2</v>
      </c>
      <c r="J41" s="40">
        <v>0</v>
      </c>
      <c r="K41" s="40">
        <v>0</v>
      </c>
      <c r="L41" s="39">
        <v>5</v>
      </c>
      <c r="M41" s="41"/>
      <c r="N41" s="42">
        <v>2</v>
      </c>
      <c r="O41" s="42">
        <v>2</v>
      </c>
      <c r="P41" s="42">
        <v>0</v>
      </c>
      <c r="Q41" s="42">
        <v>31</v>
      </c>
      <c r="R41" s="38"/>
      <c r="S41" s="32"/>
      <c r="T41" s="32"/>
      <c r="U41" s="78" t="s">
        <v>69</v>
      </c>
      <c r="V41" s="78"/>
      <c r="W41" s="78"/>
      <c r="X41" s="28">
        <f t="shared" si="1"/>
        <v>0</v>
      </c>
    </row>
    <row r="42" spans="2:24" ht="12" customHeight="1">
      <c r="B42" s="32"/>
      <c r="C42" s="32"/>
      <c r="D42" s="60" t="s">
        <v>89</v>
      </c>
      <c r="E42" s="60"/>
      <c r="F42" s="60"/>
      <c r="G42" s="62"/>
      <c r="H42" s="30">
        <f t="shared" si="0"/>
        <v>54</v>
      </c>
      <c r="I42" s="39">
        <v>1</v>
      </c>
      <c r="J42" s="40">
        <v>0</v>
      </c>
      <c r="K42" s="40">
        <v>0</v>
      </c>
      <c r="L42" s="39">
        <v>6</v>
      </c>
      <c r="M42" s="41"/>
      <c r="N42" s="42">
        <v>10</v>
      </c>
      <c r="O42" s="42">
        <v>0</v>
      </c>
      <c r="P42" s="42">
        <v>0</v>
      </c>
      <c r="Q42" s="42">
        <v>37</v>
      </c>
      <c r="R42" s="38"/>
      <c r="S42" s="32"/>
      <c r="T42" s="60" t="s">
        <v>70</v>
      </c>
      <c r="U42" s="60"/>
      <c r="V42" s="60"/>
      <c r="W42" s="60"/>
      <c r="X42" s="28">
        <f t="shared" si="1"/>
        <v>0</v>
      </c>
    </row>
    <row r="43" spans="2:24" s="29" customFormat="1" ht="12">
      <c r="B43" s="32"/>
      <c r="C43" s="32"/>
      <c r="D43" s="32"/>
      <c r="E43" s="61" t="s">
        <v>90</v>
      </c>
      <c r="F43" s="61"/>
      <c r="G43" s="33" t="s">
        <v>19</v>
      </c>
      <c r="H43" s="30">
        <f t="shared" si="0"/>
        <v>44</v>
      </c>
      <c r="I43" s="39">
        <v>0</v>
      </c>
      <c r="J43" s="40">
        <v>0</v>
      </c>
      <c r="K43" s="40">
        <v>0</v>
      </c>
      <c r="L43" s="39">
        <v>6</v>
      </c>
      <c r="M43" s="41"/>
      <c r="N43" s="42">
        <v>2</v>
      </c>
      <c r="O43" s="42">
        <v>0</v>
      </c>
      <c r="P43" s="42">
        <v>0</v>
      </c>
      <c r="Q43" s="42">
        <v>36</v>
      </c>
      <c r="R43" s="38"/>
      <c r="S43" s="32"/>
      <c r="T43" s="32"/>
      <c r="U43" s="61" t="s">
        <v>71</v>
      </c>
      <c r="V43" s="61"/>
      <c r="W43" s="32" t="s">
        <v>19</v>
      </c>
      <c r="X43" s="28">
        <f t="shared" si="1"/>
        <v>0</v>
      </c>
    </row>
    <row r="44" spans="2:24" ht="12">
      <c r="B44" s="32"/>
      <c r="C44" s="32"/>
      <c r="D44" s="60" t="s">
        <v>72</v>
      </c>
      <c r="E44" s="60"/>
      <c r="F44" s="60"/>
      <c r="G44" s="62"/>
      <c r="H44" s="30">
        <f t="shared" si="0"/>
        <v>0</v>
      </c>
      <c r="I44" s="39">
        <v>0</v>
      </c>
      <c r="J44" s="40">
        <v>0</v>
      </c>
      <c r="K44" s="40">
        <v>0</v>
      </c>
      <c r="L44" s="39">
        <v>0</v>
      </c>
      <c r="M44" s="41"/>
      <c r="N44" s="42">
        <v>0</v>
      </c>
      <c r="O44" s="42">
        <v>0</v>
      </c>
      <c r="P44" s="42">
        <v>0</v>
      </c>
      <c r="Q44" s="42">
        <v>0</v>
      </c>
      <c r="R44" s="38"/>
      <c r="S44" s="32"/>
      <c r="T44" s="60" t="s">
        <v>72</v>
      </c>
      <c r="U44" s="60"/>
      <c r="V44" s="60"/>
      <c r="W44" s="60"/>
      <c r="X44" s="28">
        <f t="shared" si="1"/>
        <v>0</v>
      </c>
    </row>
    <row r="45" spans="2:24" ht="12" customHeight="1">
      <c r="B45" s="32"/>
      <c r="C45" s="32"/>
      <c r="D45" s="60" t="s">
        <v>73</v>
      </c>
      <c r="E45" s="60"/>
      <c r="F45" s="60"/>
      <c r="G45" s="62"/>
      <c r="H45" s="30">
        <f t="shared" si="0"/>
        <v>21</v>
      </c>
      <c r="I45" s="39">
        <v>4</v>
      </c>
      <c r="J45" s="40">
        <v>0</v>
      </c>
      <c r="K45" s="40">
        <v>0</v>
      </c>
      <c r="L45" s="39">
        <v>0</v>
      </c>
      <c r="M45" s="41"/>
      <c r="N45" s="42">
        <v>14</v>
      </c>
      <c r="O45" s="42">
        <v>0</v>
      </c>
      <c r="P45" s="42">
        <v>0</v>
      </c>
      <c r="Q45" s="42">
        <v>3</v>
      </c>
      <c r="R45" s="38"/>
      <c r="S45" s="32"/>
      <c r="T45" s="60" t="s">
        <v>74</v>
      </c>
      <c r="U45" s="60"/>
      <c r="V45" s="60"/>
      <c r="W45" s="60"/>
      <c r="X45" s="28">
        <f t="shared" si="1"/>
        <v>0</v>
      </c>
    </row>
    <row r="46" spans="2:24" ht="15" customHeight="1">
      <c r="B46" s="27"/>
      <c r="C46" s="73" t="s">
        <v>75</v>
      </c>
      <c r="D46" s="73"/>
      <c r="E46" s="73"/>
      <c r="F46" s="73"/>
      <c r="G46" s="75"/>
      <c r="H46" s="30">
        <f t="shared" si="0"/>
        <v>6302</v>
      </c>
      <c r="I46" s="22">
        <v>1907</v>
      </c>
      <c r="J46" s="30">
        <v>20</v>
      </c>
      <c r="K46" s="30">
        <v>1</v>
      </c>
      <c r="L46" s="22">
        <v>650</v>
      </c>
      <c r="M46" s="24"/>
      <c r="N46" s="31">
        <v>265</v>
      </c>
      <c r="O46" s="31">
        <v>9</v>
      </c>
      <c r="P46" s="31">
        <v>12</v>
      </c>
      <c r="Q46" s="31">
        <v>3438</v>
      </c>
      <c r="R46" s="26"/>
      <c r="S46" s="73" t="s">
        <v>76</v>
      </c>
      <c r="T46" s="73"/>
      <c r="U46" s="73"/>
      <c r="V46" s="73"/>
      <c r="W46" s="73"/>
      <c r="X46" s="28">
        <f t="shared" si="1"/>
        <v>0</v>
      </c>
    </row>
    <row r="47" spans="2:24" ht="12" customHeight="1">
      <c r="B47" s="32"/>
      <c r="C47" s="32"/>
      <c r="D47" s="60" t="s">
        <v>91</v>
      </c>
      <c r="E47" s="60"/>
      <c r="F47" s="60"/>
      <c r="G47" s="62"/>
      <c r="H47" s="30">
        <f t="shared" si="0"/>
        <v>335</v>
      </c>
      <c r="I47" s="34">
        <v>2</v>
      </c>
      <c r="J47" s="35">
        <v>0</v>
      </c>
      <c r="K47" s="35">
        <v>0</v>
      </c>
      <c r="L47" s="34">
        <v>9</v>
      </c>
      <c r="M47" s="41"/>
      <c r="N47" s="37">
        <v>0</v>
      </c>
      <c r="O47" s="37">
        <v>0</v>
      </c>
      <c r="P47" s="37">
        <v>1</v>
      </c>
      <c r="Q47" s="37">
        <v>323</v>
      </c>
      <c r="R47" s="38"/>
      <c r="S47" s="32"/>
      <c r="T47" s="60" t="s">
        <v>77</v>
      </c>
      <c r="U47" s="60"/>
      <c r="V47" s="60"/>
      <c r="W47" s="60"/>
      <c r="X47" s="28">
        <f t="shared" si="1"/>
        <v>0</v>
      </c>
    </row>
    <row r="48" spans="2:24" s="29" customFormat="1" ht="12">
      <c r="B48" s="32"/>
      <c r="C48" s="32"/>
      <c r="D48" s="32"/>
      <c r="E48" s="78" t="s">
        <v>92</v>
      </c>
      <c r="F48" s="60"/>
      <c r="G48" s="62"/>
      <c r="H48" s="30">
        <f t="shared" si="0"/>
        <v>157</v>
      </c>
      <c r="I48" s="40">
        <v>2</v>
      </c>
      <c r="J48" s="40">
        <v>0</v>
      </c>
      <c r="K48" s="40">
        <v>0</v>
      </c>
      <c r="L48" s="39">
        <v>3</v>
      </c>
      <c r="M48" s="41"/>
      <c r="N48" s="42">
        <v>0</v>
      </c>
      <c r="O48" s="42">
        <v>0</v>
      </c>
      <c r="P48" s="42">
        <v>1</v>
      </c>
      <c r="Q48" s="42">
        <v>151</v>
      </c>
      <c r="R48" s="38"/>
      <c r="S48" s="32"/>
      <c r="T48" s="32"/>
      <c r="U48" s="78" t="s">
        <v>78</v>
      </c>
      <c r="V48" s="60"/>
      <c r="W48" s="60"/>
      <c r="X48" s="28">
        <f t="shared" si="1"/>
        <v>0</v>
      </c>
    </row>
    <row r="49" spans="2:24" ht="12">
      <c r="B49" s="32"/>
      <c r="C49" s="32"/>
      <c r="D49" s="32"/>
      <c r="E49" s="78" t="s">
        <v>93</v>
      </c>
      <c r="F49" s="60"/>
      <c r="G49" s="62"/>
      <c r="H49" s="30">
        <f t="shared" si="0"/>
        <v>113</v>
      </c>
      <c r="I49" s="40">
        <v>0</v>
      </c>
      <c r="J49" s="40">
        <v>0</v>
      </c>
      <c r="K49" s="40">
        <v>0</v>
      </c>
      <c r="L49" s="39">
        <v>4</v>
      </c>
      <c r="M49" s="41"/>
      <c r="N49" s="42">
        <v>0</v>
      </c>
      <c r="O49" s="42">
        <v>0</v>
      </c>
      <c r="P49" s="42">
        <v>0</v>
      </c>
      <c r="Q49" s="42">
        <v>109</v>
      </c>
      <c r="R49" s="38"/>
      <c r="S49" s="32"/>
      <c r="T49" s="32"/>
      <c r="U49" s="78" t="s">
        <v>79</v>
      </c>
      <c r="V49" s="60"/>
      <c r="W49" s="60"/>
      <c r="X49" s="28">
        <f t="shared" si="1"/>
        <v>0</v>
      </c>
    </row>
    <row r="50" spans="2:24" ht="12">
      <c r="B50" s="32"/>
      <c r="C50" s="32"/>
      <c r="D50" s="32"/>
      <c r="E50" s="78" t="s">
        <v>80</v>
      </c>
      <c r="F50" s="60"/>
      <c r="G50" s="62"/>
      <c r="H50" s="30">
        <f t="shared" si="0"/>
        <v>65</v>
      </c>
      <c r="I50" s="40">
        <v>0</v>
      </c>
      <c r="J50" s="40">
        <v>0</v>
      </c>
      <c r="K50" s="40">
        <v>0</v>
      </c>
      <c r="L50" s="39">
        <v>2</v>
      </c>
      <c r="M50" s="41"/>
      <c r="N50" s="42">
        <v>0</v>
      </c>
      <c r="O50" s="42">
        <v>0</v>
      </c>
      <c r="P50" s="42">
        <v>0</v>
      </c>
      <c r="Q50" s="42">
        <v>63</v>
      </c>
      <c r="R50" s="38"/>
      <c r="S50" s="32"/>
      <c r="T50" s="32"/>
      <c r="U50" s="78" t="s">
        <v>80</v>
      </c>
      <c r="V50" s="60"/>
      <c r="W50" s="60"/>
      <c r="X50" s="28">
        <f t="shared" si="1"/>
        <v>0</v>
      </c>
    </row>
    <row r="51" spans="2:24" ht="12" customHeight="1">
      <c r="B51" s="32"/>
      <c r="C51" s="32"/>
      <c r="D51" s="60" t="s">
        <v>81</v>
      </c>
      <c r="E51" s="60"/>
      <c r="F51" s="60"/>
      <c r="G51" s="62"/>
      <c r="H51" s="30">
        <f t="shared" si="0"/>
        <v>5967</v>
      </c>
      <c r="I51" s="40">
        <v>1905</v>
      </c>
      <c r="J51" s="40">
        <v>20</v>
      </c>
      <c r="K51" s="40">
        <v>1</v>
      </c>
      <c r="L51" s="39">
        <v>641</v>
      </c>
      <c r="M51" s="41"/>
      <c r="N51" s="42">
        <v>265</v>
      </c>
      <c r="O51" s="42">
        <v>9</v>
      </c>
      <c r="P51" s="42">
        <v>11</v>
      </c>
      <c r="Q51" s="42">
        <v>3115</v>
      </c>
      <c r="R51" s="38"/>
      <c r="S51" s="32"/>
      <c r="T51" s="60" t="s">
        <v>100</v>
      </c>
      <c r="U51" s="60"/>
      <c r="V51" s="60"/>
      <c r="W51" s="60"/>
      <c r="X51" s="28">
        <f t="shared" si="1"/>
        <v>0</v>
      </c>
    </row>
    <row r="52" spans="2:24" ht="12">
      <c r="B52" s="3"/>
      <c r="C52" s="3"/>
      <c r="D52" s="3"/>
      <c r="E52" s="61" t="s">
        <v>85</v>
      </c>
      <c r="F52" s="61"/>
      <c r="G52" s="33" t="s">
        <v>20</v>
      </c>
      <c r="H52" s="30">
        <f t="shared" si="0"/>
        <v>3396</v>
      </c>
      <c r="I52" s="40">
        <v>1357</v>
      </c>
      <c r="J52" s="40">
        <v>1</v>
      </c>
      <c r="K52" s="40">
        <v>0</v>
      </c>
      <c r="L52" s="39">
        <v>172</v>
      </c>
      <c r="M52" s="41"/>
      <c r="N52" s="42">
        <v>256</v>
      </c>
      <c r="O52" s="42">
        <v>8</v>
      </c>
      <c r="P52" s="42">
        <v>5</v>
      </c>
      <c r="Q52" s="42">
        <v>1597</v>
      </c>
      <c r="R52" s="43"/>
      <c r="S52" s="3"/>
      <c r="T52" s="3"/>
      <c r="U52" s="61" t="s">
        <v>101</v>
      </c>
      <c r="V52" s="61"/>
      <c r="W52" s="32" t="s">
        <v>20</v>
      </c>
      <c r="X52" s="28">
        <f t="shared" si="1"/>
        <v>0</v>
      </c>
    </row>
    <row r="53" spans="2:24" ht="12">
      <c r="B53" s="3"/>
      <c r="C53" s="3"/>
      <c r="D53" s="3"/>
      <c r="E53" s="80" t="s">
        <v>83</v>
      </c>
      <c r="F53" s="80"/>
      <c r="G53" s="33" t="s">
        <v>21</v>
      </c>
      <c r="H53" s="30">
        <f t="shared" si="0"/>
        <v>1803</v>
      </c>
      <c r="I53" s="40">
        <v>536</v>
      </c>
      <c r="J53" s="40">
        <v>19</v>
      </c>
      <c r="K53" s="40">
        <v>0</v>
      </c>
      <c r="L53" s="39">
        <v>384</v>
      </c>
      <c r="M53" s="41"/>
      <c r="N53" s="42">
        <v>8</v>
      </c>
      <c r="O53" s="42">
        <v>1</v>
      </c>
      <c r="P53" s="42">
        <v>2</v>
      </c>
      <c r="Q53" s="42">
        <v>853</v>
      </c>
      <c r="R53" s="43"/>
      <c r="S53" s="3"/>
      <c r="T53" s="3"/>
      <c r="U53" s="80" t="s">
        <v>13</v>
      </c>
      <c r="V53" s="80"/>
      <c r="W53" s="32" t="s">
        <v>21</v>
      </c>
      <c r="X53" s="28">
        <f t="shared" si="1"/>
        <v>0</v>
      </c>
    </row>
    <row r="54" spans="2:24" ht="15" customHeight="1">
      <c r="B54" s="44"/>
      <c r="C54" s="73" t="s">
        <v>84</v>
      </c>
      <c r="D54" s="73"/>
      <c r="E54" s="73"/>
      <c r="F54" s="73"/>
      <c r="G54" s="75"/>
      <c r="H54" s="30">
        <f t="shared" si="0"/>
        <v>88190</v>
      </c>
      <c r="I54" s="45">
        <v>8156</v>
      </c>
      <c r="J54" s="45">
        <v>293</v>
      </c>
      <c r="K54" s="45">
        <v>23</v>
      </c>
      <c r="L54" s="46">
        <v>1101</v>
      </c>
      <c r="M54" s="47"/>
      <c r="N54" s="48">
        <v>715</v>
      </c>
      <c r="O54" s="48">
        <v>137</v>
      </c>
      <c r="P54" s="48">
        <v>36</v>
      </c>
      <c r="Q54" s="48">
        <v>77729</v>
      </c>
      <c r="R54" s="49"/>
      <c r="S54" s="73" t="s">
        <v>26</v>
      </c>
      <c r="T54" s="73"/>
      <c r="U54" s="73"/>
      <c r="V54" s="73"/>
      <c r="W54" s="73"/>
      <c r="X54" s="28">
        <f t="shared" si="1"/>
        <v>0</v>
      </c>
    </row>
    <row r="55" spans="2:24" ht="12" customHeight="1">
      <c r="B55" s="3"/>
      <c r="C55" s="3"/>
      <c r="D55" s="61" t="s">
        <v>82</v>
      </c>
      <c r="E55" s="61"/>
      <c r="F55" s="60" t="s">
        <v>94</v>
      </c>
      <c r="G55" s="62"/>
      <c r="H55" s="30">
        <f t="shared" si="0"/>
        <v>60248</v>
      </c>
      <c r="I55" s="40">
        <v>1369</v>
      </c>
      <c r="J55" s="40">
        <v>18</v>
      </c>
      <c r="K55" s="40">
        <v>7</v>
      </c>
      <c r="L55" s="39">
        <v>268</v>
      </c>
      <c r="M55" s="41"/>
      <c r="N55" s="42">
        <v>2</v>
      </c>
      <c r="O55" s="42">
        <v>42</v>
      </c>
      <c r="P55" s="42">
        <v>8</v>
      </c>
      <c r="Q55" s="42">
        <v>58534</v>
      </c>
      <c r="R55" s="43"/>
      <c r="S55" s="3"/>
      <c r="T55" s="61" t="s">
        <v>18</v>
      </c>
      <c r="U55" s="61"/>
      <c r="V55" s="60" t="s">
        <v>27</v>
      </c>
      <c r="W55" s="60"/>
      <c r="X55" s="28">
        <f t="shared" si="1"/>
        <v>0</v>
      </c>
    </row>
    <row r="56" spans="2:24" ht="12" customHeight="1">
      <c r="B56" s="3"/>
      <c r="C56" s="3"/>
      <c r="D56" s="61" t="s">
        <v>83</v>
      </c>
      <c r="E56" s="61"/>
      <c r="F56" s="60" t="s">
        <v>95</v>
      </c>
      <c r="G56" s="62"/>
      <c r="H56" s="30">
        <f t="shared" si="0"/>
        <v>2945</v>
      </c>
      <c r="I56" s="40">
        <v>385</v>
      </c>
      <c r="J56" s="40">
        <v>3</v>
      </c>
      <c r="K56" s="40">
        <v>0</v>
      </c>
      <c r="L56" s="39">
        <v>46</v>
      </c>
      <c r="M56" s="41"/>
      <c r="N56" s="42">
        <v>12</v>
      </c>
      <c r="O56" s="42">
        <v>2</v>
      </c>
      <c r="P56" s="42">
        <v>3</v>
      </c>
      <c r="Q56" s="42">
        <v>2494</v>
      </c>
      <c r="R56" s="43"/>
      <c r="S56" s="3"/>
      <c r="T56" s="61" t="s">
        <v>18</v>
      </c>
      <c r="U56" s="61"/>
      <c r="V56" s="60" t="s">
        <v>22</v>
      </c>
      <c r="W56" s="60"/>
      <c r="X56" s="28">
        <f t="shared" si="1"/>
        <v>0</v>
      </c>
    </row>
    <row r="57" spans="2:24" ht="12" customHeight="1">
      <c r="B57" s="3"/>
      <c r="C57" s="3"/>
      <c r="D57" s="61" t="s">
        <v>83</v>
      </c>
      <c r="E57" s="61"/>
      <c r="F57" s="60" t="s">
        <v>23</v>
      </c>
      <c r="G57" s="62"/>
      <c r="H57" s="30">
        <f t="shared" si="0"/>
        <v>8111</v>
      </c>
      <c r="I57" s="40">
        <v>2206</v>
      </c>
      <c r="J57" s="40">
        <v>181</v>
      </c>
      <c r="K57" s="40">
        <v>0</v>
      </c>
      <c r="L57" s="39">
        <v>236</v>
      </c>
      <c r="M57" s="41"/>
      <c r="N57" s="42">
        <v>8</v>
      </c>
      <c r="O57" s="42">
        <v>17</v>
      </c>
      <c r="P57" s="42">
        <v>0</v>
      </c>
      <c r="Q57" s="42">
        <v>5463</v>
      </c>
      <c r="R57" s="43"/>
      <c r="S57" s="3"/>
      <c r="T57" s="61" t="s">
        <v>18</v>
      </c>
      <c r="U57" s="61"/>
      <c r="V57" s="60" t="s">
        <v>23</v>
      </c>
      <c r="W57" s="60"/>
      <c r="X57" s="28">
        <f t="shared" si="1"/>
        <v>0</v>
      </c>
    </row>
    <row r="58" spans="2:24" ht="12" customHeight="1">
      <c r="B58" s="3"/>
      <c r="C58" s="3"/>
      <c r="D58" s="61" t="s">
        <v>85</v>
      </c>
      <c r="E58" s="61"/>
      <c r="F58" s="60" t="s">
        <v>87</v>
      </c>
      <c r="G58" s="62"/>
      <c r="H58" s="30">
        <f t="shared" si="0"/>
        <v>322</v>
      </c>
      <c r="I58" s="40">
        <v>134</v>
      </c>
      <c r="J58" s="40">
        <v>2</v>
      </c>
      <c r="K58" s="40">
        <v>0</v>
      </c>
      <c r="L58" s="39">
        <v>11</v>
      </c>
      <c r="M58" s="41"/>
      <c r="N58" s="42">
        <v>2</v>
      </c>
      <c r="O58" s="42">
        <v>5</v>
      </c>
      <c r="P58" s="42">
        <v>0</v>
      </c>
      <c r="Q58" s="42">
        <v>168</v>
      </c>
      <c r="R58" s="43"/>
      <c r="S58" s="3"/>
      <c r="T58" s="61" t="s">
        <v>86</v>
      </c>
      <c r="U58" s="61"/>
      <c r="V58" s="60" t="s">
        <v>88</v>
      </c>
      <c r="W58" s="60"/>
      <c r="X58" s="28">
        <f t="shared" si="1"/>
        <v>0</v>
      </c>
    </row>
    <row r="59" spans="2:24" ht="12" customHeight="1">
      <c r="B59" s="3"/>
      <c r="C59" s="3"/>
      <c r="D59" s="61" t="s">
        <v>85</v>
      </c>
      <c r="E59" s="61"/>
      <c r="F59" s="66" t="s">
        <v>123</v>
      </c>
      <c r="G59" s="67"/>
      <c r="H59" s="30">
        <f t="shared" si="0"/>
        <v>135</v>
      </c>
      <c r="I59" s="40">
        <v>52</v>
      </c>
      <c r="J59" s="40">
        <v>0</v>
      </c>
      <c r="K59" s="40">
        <v>0</v>
      </c>
      <c r="L59" s="39">
        <v>10</v>
      </c>
      <c r="M59" s="41"/>
      <c r="N59" s="42">
        <v>4</v>
      </c>
      <c r="O59" s="42">
        <v>1</v>
      </c>
      <c r="P59" s="42">
        <v>0</v>
      </c>
      <c r="Q59" s="42">
        <v>68</v>
      </c>
      <c r="R59" s="43"/>
      <c r="S59" s="3"/>
      <c r="T59" s="61" t="s">
        <v>86</v>
      </c>
      <c r="U59" s="61"/>
      <c r="V59" s="66" t="s">
        <v>123</v>
      </c>
      <c r="W59" s="66"/>
      <c r="X59" s="28">
        <f t="shared" si="1"/>
        <v>0</v>
      </c>
    </row>
    <row r="60" spans="2:24" ht="12" customHeight="1">
      <c r="B60" s="3"/>
      <c r="C60" s="3"/>
      <c r="D60" s="61" t="s">
        <v>85</v>
      </c>
      <c r="E60" s="61"/>
      <c r="F60" s="60" t="s">
        <v>24</v>
      </c>
      <c r="G60" s="62"/>
      <c r="H60" s="30">
        <f t="shared" si="0"/>
        <v>3383</v>
      </c>
      <c r="I60" s="40">
        <v>156</v>
      </c>
      <c r="J60" s="40">
        <v>4</v>
      </c>
      <c r="K60" s="40">
        <v>12</v>
      </c>
      <c r="L60" s="39">
        <v>37</v>
      </c>
      <c r="M60" s="41"/>
      <c r="N60" s="42">
        <v>2</v>
      </c>
      <c r="O60" s="42">
        <v>1</v>
      </c>
      <c r="P60" s="42">
        <v>2</v>
      </c>
      <c r="Q60" s="42">
        <v>3169</v>
      </c>
      <c r="R60" s="43"/>
      <c r="S60" s="3"/>
      <c r="T60" s="61" t="s">
        <v>86</v>
      </c>
      <c r="U60" s="61"/>
      <c r="V60" s="60" t="s">
        <v>24</v>
      </c>
      <c r="W60" s="60"/>
      <c r="X60" s="28">
        <f t="shared" si="1"/>
        <v>0</v>
      </c>
    </row>
    <row r="61" spans="2:24" ht="12.75" customHeight="1" thickBot="1">
      <c r="B61" s="50"/>
      <c r="C61" s="50"/>
      <c r="D61" s="63" t="s">
        <v>82</v>
      </c>
      <c r="E61" s="63"/>
      <c r="F61" s="64" t="s">
        <v>25</v>
      </c>
      <c r="G61" s="65"/>
      <c r="H61" s="51">
        <f t="shared" si="0"/>
        <v>10392</v>
      </c>
      <c r="I61" s="52">
        <v>3168</v>
      </c>
      <c r="J61" s="52">
        <v>76</v>
      </c>
      <c r="K61" s="52">
        <v>0</v>
      </c>
      <c r="L61" s="53">
        <v>376</v>
      </c>
      <c r="M61" s="41"/>
      <c r="N61" s="54">
        <v>508</v>
      </c>
      <c r="O61" s="54">
        <v>45</v>
      </c>
      <c r="P61" s="54">
        <v>5</v>
      </c>
      <c r="Q61" s="54">
        <v>6214</v>
      </c>
      <c r="R61" s="55"/>
      <c r="S61" s="50"/>
      <c r="T61" s="63" t="s">
        <v>13</v>
      </c>
      <c r="U61" s="63"/>
      <c r="V61" s="64" t="s">
        <v>25</v>
      </c>
      <c r="W61" s="64"/>
      <c r="X61" s="28">
        <f t="shared" si="1"/>
        <v>0</v>
      </c>
    </row>
    <row r="62" spans="18:23" ht="12">
      <c r="R62" s="81"/>
      <c r="S62" s="81"/>
      <c r="T62" s="81"/>
      <c r="U62" s="81"/>
      <c r="V62" s="81"/>
      <c r="W62" s="81"/>
    </row>
    <row r="63" spans="7:18" ht="12">
      <c r="G63" s="56" t="s">
        <v>109</v>
      </c>
      <c r="H63" s="57">
        <f>SUM(H7,H20,H27,H31,H46,H54)-H6</f>
        <v>0</v>
      </c>
      <c r="I63" s="57">
        <f>SUM(I7,I20,I27,I31,I46,I54)-I6</f>
        <v>0</v>
      </c>
      <c r="J63" s="57">
        <f>SUM(J7,J20,J27,J31,J46,J54)-J6</f>
        <v>0</v>
      </c>
      <c r="K63" s="57">
        <f>SUM(K7,K20,K27,K31,K46,K54)-K6</f>
        <v>0</v>
      </c>
      <c r="L63" s="57">
        <f>SUM(L7,L20,L27,L31,L46,L54)-L6</f>
        <v>0</v>
      </c>
      <c r="N63" s="57">
        <f>SUM(N7,N20,N27,N31,N46,N54)-N6</f>
        <v>0</v>
      </c>
      <c r="O63" s="57">
        <f>SUM(O7,O20,O27,O31,O46,O54)-O6</f>
        <v>0</v>
      </c>
      <c r="P63" s="57">
        <f>SUM(P7,P20,P27,P31,P46,P54)-P6</f>
        <v>0</v>
      </c>
      <c r="Q63" s="57">
        <f>SUM(Q7,Q20,Q27,Q31,Q46,Q54)-Q6</f>
        <v>0</v>
      </c>
      <c r="R63" s="57"/>
    </row>
    <row r="64" spans="7:18" ht="12">
      <c r="G64" s="56" t="s">
        <v>110</v>
      </c>
      <c r="H64" s="57">
        <f>SUM(H8,H13,H18:H19)-H7</f>
        <v>0</v>
      </c>
      <c r="I64" s="57">
        <f>SUM(I8,I13,I18:I19)-I7</f>
        <v>0</v>
      </c>
      <c r="J64" s="57">
        <f>SUM(J8,J13,J18:J19)-J7</f>
        <v>0</v>
      </c>
      <c r="K64" s="57">
        <f>SUM(K8,K13,K18:K19)-K7</f>
        <v>0</v>
      </c>
      <c r="L64" s="57">
        <f>SUM(L8,L13,L18:L19)-L7</f>
        <v>0</v>
      </c>
      <c r="N64" s="57">
        <f>SUM(N8,N13,N18:N19)-N7</f>
        <v>0</v>
      </c>
      <c r="O64" s="57">
        <f>SUM(O8,O13,O18:O19)-O7</f>
        <v>0</v>
      </c>
      <c r="P64" s="57">
        <f>SUM(P8,P13,P18:P19)-P7</f>
        <v>0</v>
      </c>
      <c r="Q64" s="57">
        <f>SUM(Q8,Q13,Q18:Q19)-Q7</f>
        <v>0</v>
      </c>
      <c r="R64" s="57"/>
    </row>
    <row r="65" spans="7:18" ht="12">
      <c r="G65" s="56" t="s">
        <v>111</v>
      </c>
      <c r="H65" s="57">
        <f>SUM(H21:H23,H25:H26)-H20</f>
        <v>0</v>
      </c>
      <c r="I65" s="57">
        <f>SUM(I21:I23,I25:I26)-I20</f>
        <v>0</v>
      </c>
      <c r="J65" s="57">
        <f>SUM(J21:J23,J25:J26)-J20</f>
        <v>0</v>
      </c>
      <c r="K65" s="57">
        <f>SUM(K21:K23,K25:K26)-K20</f>
        <v>0</v>
      </c>
      <c r="L65" s="57">
        <f>SUM(L21:L23,L25:L26)-L20</f>
        <v>0</v>
      </c>
      <c r="N65" s="57">
        <f>SUM(N21:N23,N25:N26)-N20</f>
        <v>0</v>
      </c>
      <c r="O65" s="57">
        <f>SUM(O21:O23,O25:O26)-O20</f>
        <v>0</v>
      </c>
      <c r="P65" s="57">
        <f>SUM(P21:P23,P25:P26)-P20</f>
        <v>0</v>
      </c>
      <c r="Q65" s="57">
        <f>SUM(Q21:Q23,Q25:Q26)-Q20</f>
        <v>0</v>
      </c>
      <c r="R65" s="57"/>
    </row>
    <row r="66" spans="7:18" ht="12">
      <c r="G66" s="56" t="s">
        <v>112</v>
      </c>
      <c r="H66" s="57">
        <f>SUM(H28:H30)-H27</f>
        <v>0</v>
      </c>
      <c r="I66" s="57">
        <f>SUM(I28:I30)-I27</f>
        <v>0</v>
      </c>
      <c r="J66" s="57">
        <f>SUM(J28:J30)-J27</f>
        <v>0</v>
      </c>
      <c r="K66" s="57">
        <f>SUM(K28:K30)-K27</f>
        <v>0</v>
      </c>
      <c r="L66" s="57">
        <f>SUM(L28:L30)-L27</f>
        <v>0</v>
      </c>
      <c r="M66" s="58"/>
      <c r="N66" s="57">
        <f>SUM(N28:N30)-N27</f>
        <v>0</v>
      </c>
      <c r="O66" s="57">
        <f>SUM(O28:O30)-O27</f>
        <v>0</v>
      </c>
      <c r="P66" s="57">
        <f>SUM(P28:P30)-P27</f>
        <v>0</v>
      </c>
      <c r="Q66" s="57">
        <f>SUM(Q28:Q30)-Q27</f>
        <v>0</v>
      </c>
      <c r="R66" s="57"/>
    </row>
    <row r="67" spans="7:18" ht="12">
      <c r="G67" s="56" t="s">
        <v>113</v>
      </c>
      <c r="H67" s="59">
        <f>SUM(H32:H33,H36,H42,H44:H45)-H31</f>
        <v>0</v>
      </c>
      <c r="I67" s="59">
        <f>SUM(I32:I33,I36,I42,I44:I45)-I31</f>
        <v>0</v>
      </c>
      <c r="J67" s="59">
        <f>SUM(J32:J33,J36,J42,J44:J45)-J31</f>
        <v>0</v>
      </c>
      <c r="K67" s="59">
        <f>SUM(K32:K33,K36,K42,K44:K45)-K31</f>
        <v>0</v>
      </c>
      <c r="L67" s="59">
        <f>SUM(L32:L33,L36,L42,L44:L45)-L31</f>
        <v>0</v>
      </c>
      <c r="M67" s="58"/>
      <c r="N67" s="59">
        <f>SUM(N32:N33,N36,N42,N44:N45)-N31</f>
        <v>0</v>
      </c>
      <c r="O67" s="59">
        <f>SUM(O32:O33,O36,O42,O44:O45)-O31</f>
        <v>0</v>
      </c>
      <c r="P67" s="59">
        <f>SUM(P32:P33,P36,P42,P44:P45)-P31</f>
        <v>0</v>
      </c>
      <c r="Q67" s="59">
        <f>SUM(Q32:Q33,Q36,Q42,Q44:Q45)-Q31</f>
        <v>0</v>
      </c>
      <c r="R67" s="59"/>
    </row>
    <row r="68" spans="7:18" ht="12">
      <c r="G68" s="56" t="s">
        <v>114</v>
      </c>
      <c r="H68" s="59">
        <f>SUM(H47,H51)-H46</f>
        <v>0</v>
      </c>
      <c r="I68" s="59">
        <f>SUM(I47,I51)-I46</f>
        <v>0</v>
      </c>
      <c r="J68" s="59">
        <f>SUM(J47,J51)-J46</f>
        <v>0</v>
      </c>
      <c r="K68" s="59">
        <f>SUM(K47,K51)-K46</f>
        <v>0</v>
      </c>
      <c r="L68" s="59">
        <f>SUM(L47,L51)-L46</f>
        <v>0</v>
      </c>
      <c r="M68" s="58"/>
      <c r="N68" s="59">
        <f>SUM(N47,N51)-N46</f>
        <v>0</v>
      </c>
      <c r="O68" s="59">
        <f>SUM(O47,O51)-O46</f>
        <v>0</v>
      </c>
      <c r="P68" s="59">
        <f>SUM(P47,P51)-P46</f>
        <v>0</v>
      </c>
      <c r="Q68" s="59">
        <f>SUM(Q47,Q51)-Q46</f>
        <v>0</v>
      </c>
      <c r="R68" s="59"/>
    </row>
    <row r="69" spans="7:18" ht="12">
      <c r="G69" s="56" t="s">
        <v>5</v>
      </c>
      <c r="H69" s="59">
        <f>SUM(H9:H12)-H8</f>
        <v>0</v>
      </c>
      <c r="I69" s="59">
        <f>SUM(I9:I12)-I8</f>
        <v>0</v>
      </c>
      <c r="J69" s="59">
        <f>SUM(J9:J12)-J8</f>
        <v>0</v>
      </c>
      <c r="K69" s="59">
        <f>SUM(K9:K12)-K8</f>
        <v>0</v>
      </c>
      <c r="L69" s="59">
        <f>SUM(L9:L12)-L8</f>
        <v>0</v>
      </c>
      <c r="M69" s="58"/>
      <c r="N69" s="59">
        <f>SUM(N9:N12)-N8</f>
        <v>0</v>
      </c>
      <c r="O69" s="59">
        <f>SUM(O9:O12)-O8</f>
        <v>0</v>
      </c>
      <c r="P69" s="59">
        <f>SUM(P9:P12)-P8</f>
        <v>0</v>
      </c>
      <c r="Q69" s="59">
        <f>SUM(Q9:Q12)-Q8</f>
        <v>0</v>
      </c>
      <c r="R69" s="59"/>
    </row>
    <row r="70" spans="7:18" ht="12">
      <c r="G70" s="56" t="s">
        <v>115</v>
      </c>
      <c r="H70" s="59">
        <f>SUM(H14:H17)-H13</f>
        <v>0</v>
      </c>
      <c r="I70" s="59">
        <f>SUM(I14:I17)-I13</f>
        <v>0</v>
      </c>
      <c r="J70" s="59">
        <f>SUM(J14:J17)-J13</f>
        <v>0</v>
      </c>
      <c r="K70" s="59">
        <f>SUM(K14:K17)-K13</f>
        <v>0</v>
      </c>
      <c r="L70" s="59">
        <f>SUM(L14:L17)-L13</f>
        <v>0</v>
      </c>
      <c r="M70" s="58"/>
      <c r="N70" s="59">
        <f>SUM(N14:N17)-N13</f>
        <v>0</v>
      </c>
      <c r="O70" s="59">
        <f>SUM(O14:O17)-O13</f>
        <v>0</v>
      </c>
      <c r="P70" s="59">
        <f>SUM(P14:P17)-P13</f>
        <v>0</v>
      </c>
      <c r="Q70" s="59">
        <f>SUM(Q14:Q17)-Q13</f>
        <v>0</v>
      </c>
      <c r="R70" s="59"/>
    </row>
    <row r="71" spans="7:18" ht="12">
      <c r="G71" s="56" t="s">
        <v>116</v>
      </c>
      <c r="H71" s="59">
        <f>SUM(H34:H35)-H33</f>
        <v>0</v>
      </c>
      <c r="I71" s="59">
        <f>SUM(I34:I35)-I33</f>
        <v>0</v>
      </c>
      <c r="J71" s="59">
        <f>SUM(J34:J35)-J33</f>
        <v>0</v>
      </c>
      <c r="K71" s="59">
        <f>SUM(K34:K35)-K33</f>
        <v>0</v>
      </c>
      <c r="L71" s="59">
        <f>SUM(L34:L35)-L33</f>
        <v>0</v>
      </c>
      <c r="M71" s="58"/>
      <c r="N71" s="59">
        <f>SUM(N34:N35)-N33</f>
        <v>0</v>
      </c>
      <c r="O71" s="59">
        <f>SUM(O34:O35)-O33</f>
        <v>0</v>
      </c>
      <c r="P71" s="59">
        <f>SUM(P34:P35)-P33</f>
        <v>0</v>
      </c>
      <c r="Q71" s="59">
        <f>SUM(Q34:Q35)-Q33</f>
        <v>0</v>
      </c>
      <c r="R71" s="59"/>
    </row>
    <row r="72" spans="7:18" ht="12">
      <c r="G72" s="56" t="s">
        <v>117</v>
      </c>
      <c r="H72" s="59">
        <f>SUM(H37:H41)-H36</f>
        <v>0</v>
      </c>
      <c r="I72" s="59">
        <f>SUM(I37:I41)-I36</f>
        <v>0</v>
      </c>
      <c r="J72" s="59">
        <f>SUM(J37:J41)-J36</f>
        <v>0</v>
      </c>
      <c r="K72" s="59">
        <f>SUM(K37:K41)-K36</f>
        <v>0</v>
      </c>
      <c r="L72" s="59">
        <f>SUM(L37:L41)-L36</f>
        <v>0</v>
      </c>
      <c r="M72" s="58"/>
      <c r="N72" s="59">
        <f>SUM(N37:N41)-N36</f>
        <v>0</v>
      </c>
      <c r="O72" s="59">
        <f>SUM(O37:O41)-O36</f>
        <v>0</v>
      </c>
      <c r="P72" s="59">
        <f>SUM(P37:P41)-P36</f>
        <v>0</v>
      </c>
      <c r="Q72" s="59">
        <f>SUM(Q37:Q41)-Q36</f>
        <v>0</v>
      </c>
      <c r="R72" s="59"/>
    </row>
    <row r="73" spans="7:18" ht="12">
      <c r="G73" s="56" t="s">
        <v>118</v>
      </c>
      <c r="H73" s="59">
        <f>SUM(H48:H50)-H47</f>
        <v>0</v>
      </c>
      <c r="I73" s="59">
        <f>SUM(I48:I50)-I47</f>
        <v>0</v>
      </c>
      <c r="J73" s="59">
        <f>SUM(J48:J50)-J47</f>
        <v>0</v>
      </c>
      <c r="K73" s="59">
        <f>SUM(K48:K50)-K47</f>
        <v>0</v>
      </c>
      <c r="L73" s="59">
        <f>SUM(L48:L50)-L47</f>
        <v>0</v>
      </c>
      <c r="M73" s="58"/>
      <c r="N73" s="59">
        <f>SUM(N48:N50)-N47</f>
        <v>0</v>
      </c>
      <c r="O73" s="59">
        <f>SUM(O48:O50)-O47</f>
        <v>0</v>
      </c>
      <c r="P73" s="59">
        <f>SUM(P48:P50)-P47</f>
        <v>0</v>
      </c>
      <c r="Q73" s="59">
        <f>SUM(Q48:Q50)-Q47</f>
        <v>0</v>
      </c>
      <c r="R73" s="59"/>
    </row>
  </sheetData>
  <sheetProtection/>
  <mergeCells count="131"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  <mergeCell ref="T58:U58"/>
    <mergeCell ref="V58:W58"/>
    <mergeCell ref="U53:V53"/>
    <mergeCell ref="S54:W54"/>
    <mergeCell ref="T55:U55"/>
    <mergeCell ref="V55:W55"/>
    <mergeCell ref="T56:U56"/>
    <mergeCell ref="V56:W56"/>
    <mergeCell ref="S46:W46"/>
    <mergeCell ref="T47:W47"/>
    <mergeCell ref="T51:W51"/>
    <mergeCell ref="U52:V52"/>
    <mergeCell ref="U48:W48"/>
    <mergeCell ref="U49:W49"/>
    <mergeCell ref="U50:W50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T28:W28"/>
    <mergeCell ref="T29:W29"/>
    <mergeCell ref="T30:W30"/>
    <mergeCell ref="S31:W31"/>
    <mergeCell ref="T32:W32"/>
    <mergeCell ref="T33:W33"/>
    <mergeCell ref="T22:W22"/>
    <mergeCell ref="T23:W23"/>
    <mergeCell ref="U24:V24"/>
    <mergeCell ref="T25:W25"/>
    <mergeCell ref="T26:W26"/>
    <mergeCell ref="S27:W27"/>
    <mergeCell ref="U16:W16"/>
    <mergeCell ref="U17:W17"/>
    <mergeCell ref="T18:W18"/>
    <mergeCell ref="T19:W19"/>
    <mergeCell ref="S20:W20"/>
    <mergeCell ref="T21:W21"/>
    <mergeCell ref="U10:W10"/>
    <mergeCell ref="U11:W11"/>
    <mergeCell ref="U12:W12"/>
    <mergeCell ref="T13:W13"/>
    <mergeCell ref="U14:W14"/>
    <mergeCell ref="U15:W15"/>
    <mergeCell ref="E50:G50"/>
    <mergeCell ref="D51:G51"/>
    <mergeCell ref="E52:F52"/>
    <mergeCell ref="E53:F53"/>
    <mergeCell ref="D55:E55"/>
    <mergeCell ref="F55:G55"/>
    <mergeCell ref="C54:G54"/>
    <mergeCell ref="D45:G45"/>
    <mergeCell ref="E43:F43"/>
    <mergeCell ref="C46:G46"/>
    <mergeCell ref="D47:G47"/>
    <mergeCell ref="E48:G48"/>
    <mergeCell ref="E49:G49"/>
    <mergeCell ref="E38:G38"/>
    <mergeCell ref="D42:G42"/>
    <mergeCell ref="E39:G39"/>
    <mergeCell ref="E40:G40"/>
    <mergeCell ref="E41:G41"/>
    <mergeCell ref="D44:G44"/>
    <mergeCell ref="D32:G32"/>
    <mergeCell ref="D33:G33"/>
    <mergeCell ref="E34:G34"/>
    <mergeCell ref="E35:G35"/>
    <mergeCell ref="D36:G36"/>
    <mergeCell ref="E37:G37"/>
    <mergeCell ref="D26:G26"/>
    <mergeCell ref="C27:G27"/>
    <mergeCell ref="D28:G28"/>
    <mergeCell ref="D29:G29"/>
    <mergeCell ref="D30:G30"/>
    <mergeCell ref="C31:G31"/>
    <mergeCell ref="C20:G20"/>
    <mergeCell ref="D21:G21"/>
    <mergeCell ref="D22:G22"/>
    <mergeCell ref="D23:G23"/>
    <mergeCell ref="E24:F24"/>
    <mergeCell ref="D25:G25"/>
    <mergeCell ref="E14:G14"/>
    <mergeCell ref="E15:G15"/>
    <mergeCell ref="E16:G16"/>
    <mergeCell ref="E17:G17"/>
    <mergeCell ref="D18:G18"/>
    <mergeCell ref="D19:G19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D56:E56"/>
    <mergeCell ref="F56:G56"/>
    <mergeCell ref="D57:E57"/>
    <mergeCell ref="F57:G57"/>
    <mergeCell ref="B5:G5"/>
    <mergeCell ref="B6:G6"/>
    <mergeCell ref="E10:G10"/>
    <mergeCell ref="E11:G11"/>
    <mergeCell ref="E12:G12"/>
    <mergeCell ref="D13:G13"/>
    <mergeCell ref="T42:W42"/>
    <mergeCell ref="U43:V43"/>
    <mergeCell ref="D60:E60"/>
    <mergeCell ref="F60:G60"/>
    <mergeCell ref="D61:E61"/>
    <mergeCell ref="F61:G61"/>
    <mergeCell ref="D58:E58"/>
    <mergeCell ref="F58:G58"/>
    <mergeCell ref="D59:E59"/>
    <mergeCell ref="F59:G5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2022-07-28T02:29:53Z</dcterms:created>
  <dcterms:modified xsi:type="dcterms:W3CDTF">2022-07-28T02:29:53Z</dcterms:modified>
  <cp:category/>
  <cp:version/>
  <cp:contentType/>
  <cp:contentStatus/>
</cp:coreProperties>
</file>