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56" windowHeight="7680" activeTab="0"/>
  </bookViews>
  <sheets>
    <sheet name="01" sheetId="1" r:id="rId1"/>
  </sheets>
  <definedNames>
    <definedName name="_xlnm.Print_Area" localSheetId="0">'01'!$B$2:$I$65,'01'!$K$2:$S$65</definedName>
  </definedNames>
  <calcPr fullCalcOnLoad="1"/>
</workbook>
</file>

<file path=xl/sharedStrings.xml><?xml version="1.0" encoding="utf-8"?>
<sst xmlns="http://schemas.openxmlformats.org/spreadsheetml/2006/main" count="142" uniqueCount="74">
  <si>
    <t>認知件数</t>
  </si>
  <si>
    <t>回復件数</t>
  </si>
  <si>
    <t>検挙による回復</t>
  </si>
  <si>
    <t>解決による回復</t>
  </si>
  <si>
    <t>被害回復による回復</t>
  </si>
  <si>
    <t>回復率</t>
  </si>
  <si>
    <t>計</t>
  </si>
  <si>
    <t>還付等</t>
  </si>
  <si>
    <t>廃棄</t>
  </si>
  <si>
    <t>その他</t>
  </si>
  <si>
    <t>全国総数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</si>
  <si>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</si>
  <si>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</si>
  <si>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</si>
  <si>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</si>
  <si>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</si>
  <si>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</si>
  <si>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</si>
  <si>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</si>
  <si>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</si>
  <si>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</si>
  <si>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</si>
  <si>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</si>
  <si>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</si>
  <si>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東京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</si>
  <si>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</si>
  <si>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</si>
  <si>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</si>
  <si>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</si>
  <si>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</si>
  <si>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</si>
  <si>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</si>
  <si>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</si>
  <si>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</si>
  <si>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</si>
  <si>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</si>
  <si>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</si>
  <si>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</si>
  <si>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</si>
  <si>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</si>
  <si>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</si>
  <si>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</si>
  <si>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</si>
  <si>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</si>
  <si>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</si>
  <si>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</si>
  <si>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</si>
  <si>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</si>
  <si>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</si>
  <si>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</si>
  <si>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</si>
  <si>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</si>
  <si>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</si>
  <si>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</si>
  <si>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</si>
  <si>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</si>
  <si>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</si>
  <si>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</si>
  <si>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</si>
  <si>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</si>
  <si>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</si>
  <si>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</si>
  <si>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</si>
  <si>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</si>
  <si>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</si>
  <si>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</si>
  <si>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</si>
  <si>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</si>
  <si>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</si>
  <si>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</si>
  <si>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処分別　被害回復件数</t>
  </si>
  <si>
    <t>その他５１４</t>
  </si>
  <si>
    <t>その他５１５</t>
  </si>
  <si>
    <t>142　府県別　乗物盗　盗難車両の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</si>
</sst>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\-#,##0;\-"/>
    <numFmt numFmtId="178" formatCode="#,##0.0;[Red]\-#,##0.0;\-"/>
    <numFmt numFmtId="179" formatCode="&quot;¥&quot;#,##0;[Red]&quot;¥&quot;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10"/>
      <name val="ＭＳ 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2" xfId="0" applyFont="1" applyBorder="1" applyAlignment="1" quotePrefix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177" fontId="7" fillId="0" borderId="16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7" fontId="7" fillId="0" borderId="18" xfId="0" applyNumberFormat="1" applyFont="1" applyBorder="1" applyAlignment="1">
      <alignment vertical="center"/>
    </xf>
    <xf numFmtId="177" fontId="7" fillId="0" borderId="18" xfId="0" applyNumberFormat="1" applyFont="1" applyBorder="1" applyAlignment="1" applyProtection="1">
      <alignment vertical="center"/>
      <protection/>
    </xf>
    <xf numFmtId="177" fontId="7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177" fontId="0" fillId="0" borderId="18" xfId="0" applyNumberFormat="1" applyFont="1" applyBorder="1" applyAlignment="1" applyProtection="1">
      <alignment vertical="center"/>
      <protection locked="0"/>
    </xf>
    <xf numFmtId="177" fontId="0" fillId="0" borderId="18" xfId="0" applyNumberFormat="1" applyFont="1" applyBorder="1" applyAlignment="1" applyProtection="1">
      <alignment vertical="center"/>
      <protection/>
    </xf>
    <xf numFmtId="177" fontId="0" fillId="0" borderId="17" xfId="0" applyNumberFormat="1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Alignment="1">
      <alignment/>
    </xf>
    <xf numFmtId="177" fontId="7" fillId="0" borderId="18" xfId="0" applyNumberFormat="1" applyFont="1" applyBorder="1" applyAlignment="1" applyProtection="1">
      <alignment vertical="center"/>
      <protection locked="0"/>
    </xf>
    <xf numFmtId="177" fontId="7" fillId="0" borderId="17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>
      <alignment horizontal="distributed" vertical="center"/>
    </xf>
    <xf numFmtId="177" fontId="0" fillId="0" borderId="20" xfId="0" applyNumberFormat="1" applyFont="1" applyBorder="1" applyAlignment="1" applyProtection="1">
      <alignment vertical="center"/>
      <protection locked="0"/>
    </xf>
    <xf numFmtId="177" fontId="0" fillId="0" borderId="20" xfId="0" applyNumberFormat="1" applyFont="1" applyBorder="1" applyAlignment="1" applyProtection="1">
      <alignment vertical="center"/>
      <protection/>
    </xf>
    <xf numFmtId="177" fontId="7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8" fontId="7" fillId="0" borderId="16" xfId="0" applyNumberFormat="1" applyFont="1" applyBorder="1" applyAlignment="1" applyProtection="1">
      <alignment vertical="center"/>
      <protection/>
    </xf>
    <xf numFmtId="178" fontId="7" fillId="0" borderId="18" xfId="0" applyNumberFormat="1" applyFont="1" applyBorder="1" applyAlignment="1" applyProtection="1">
      <alignment vertical="center"/>
      <protection/>
    </xf>
    <xf numFmtId="178" fontId="7" fillId="0" borderId="20" xfId="0" applyNumberFormat="1" applyFont="1" applyBorder="1" applyAlignment="1" applyProtection="1">
      <alignment vertical="center"/>
      <protection/>
    </xf>
    <xf numFmtId="177" fontId="7" fillId="0" borderId="2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7" fontId="7" fillId="0" borderId="0" xfId="0" applyNumberFormat="1" applyFont="1" applyAlignment="1">
      <alignment/>
    </xf>
    <xf numFmtId="177" fontId="7" fillId="0" borderId="22" xfId="0" applyNumberFormat="1" applyFont="1" applyBorder="1" applyAlignment="1" applyProtection="1">
      <alignment vertical="center"/>
      <protection/>
    </xf>
    <xf numFmtId="177" fontId="7" fillId="0" borderId="17" xfId="0" applyNumberFormat="1" applyFont="1" applyBorder="1" applyAlignment="1" applyProtection="1">
      <alignment vertical="center"/>
      <protection/>
    </xf>
    <xf numFmtId="177" fontId="7" fillId="0" borderId="23" xfId="0" applyNumberFormat="1" applyFont="1" applyBorder="1" applyAlignment="1" applyProtection="1">
      <alignment vertical="center"/>
      <protection/>
    </xf>
    <xf numFmtId="177" fontId="7" fillId="0" borderId="15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25" defaultRowHeight="12.75"/>
  <cols>
    <col min="1" max="1" width="2.625" style="25" customWidth="1"/>
    <col min="2" max="2" width="10.00390625" style="34" bestFit="1" customWidth="1"/>
    <col min="3" max="9" width="12.50390625" style="25" customWidth="1"/>
    <col min="10" max="10" width="10.625" style="25" customWidth="1"/>
    <col min="11" max="14" width="11.125" style="25" customWidth="1"/>
    <col min="15" max="16" width="11.50390625" style="25" customWidth="1"/>
    <col min="17" max="18" width="11.125" style="25" customWidth="1"/>
    <col min="19" max="19" width="10.00390625" style="25" bestFit="1" customWidth="1"/>
    <col min="20" max="16384" width="9.125" style="25" customWidth="1"/>
  </cols>
  <sheetData>
    <row r="1" spans="2:11" ht="12">
      <c r="B1" s="36" t="s">
        <v>71</v>
      </c>
      <c r="C1" s="36"/>
      <c r="K1" s="25" t="s">
        <v>72</v>
      </c>
    </row>
    <row r="2" spans="2:19" s="1" customFormat="1" ht="14.25">
      <c r="B2" s="35"/>
      <c r="C2" s="35"/>
      <c r="D2" s="57" t="s">
        <v>73</v>
      </c>
      <c r="E2" s="57"/>
      <c r="F2" s="57"/>
      <c r="G2" s="57"/>
      <c r="H2" s="57"/>
      <c r="I2" s="35"/>
      <c r="K2" s="35"/>
      <c r="L2" s="54" t="s">
        <v>70</v>
      </c>
      <c r="M2" s="54"/>
      <c r="N2" s="54"/>
      <c r="O2" s="54"/>
      <c r="P2" s="54"/>
      <c r="Q2" s="54"/>
      <c r="R2" s="54"/>
      <c r="S2" s="35"/>
    </row>
    <row r="3" s="1" customFormat="1" ht="12.75" customHeight="1" thickBot="1">
      <c r="B3" s="2"/>
    </row>
    <row r="4" spans="2:19" s="6" customFormat="1" ht="14.25" customHeight="1">
      <c r="B4" s="3"/>
      <c r="C4" s="55" t="s">
        <v>0</v>
      </c>
      <c r="D4" s="58" t="s">
        <v>1</v>
      </c>
      <c r="E4" s="59"/>
      <c r="F4" s="51" t="s">
        <v>2</v>
      </c>
      <c r="G4" s="52"/>
      <c r="H4" s="52"/>
      <c r="I4" s="52"/>
      <c r="J4" s="4"/>
      <c r="K4" s="52" t="s">
        <v>3</v>
      </c>
      <c r="L4" s="52"/>
      <c r="M4" s="52"/>
      <c r="N4" s="53"/>
      <c r="O4" s="51" t="s">
        <v>4</v>
      </c>
      <c r="P4" s="52"/>
      <c r="Q4" s="52"/>
      <c r="R4" s="53"/>
      <c r="S4" s="5"/>
    </row>
    <row r="5" spans="2:19" s="6" customFormat="1" ht="14.25" customHeight="1">
      <c r="B5" s="7"/>
      <c r="C5" s="56"/>
      <c r="D5" s="8"/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4"/>
      <c r="K5" s="10" t="s">
        <v>6</v>
      </c>
      <c r="L5" s="11" t="s">
        <v>7</v>
      </c>
      <c r="M5" s="11" t="s">
        <v>8</v>
      </c>
      <c r="N5" s="11" t="s">
        <v>9</v>
      </c>
      <c r="O5" s="11" t="s">
        <v>6</v>
      </c>
      <c r="P5" s="11" t="s">
        <v>7</v>
      </c>
      <c r="Q5" s="11" t="s">
        <v>8</v>
      </c>
      <c r="R5" s="11" t="s">
        <v>9</v>
      </c>
      <c r="S5" s="12"/>
    </row>
    <row r="6" spans="2:23" s="16" customFormat="1" ht="12" customHeight="1">
      <c r="B6" s="13" t="s">
        <v>10</v>
      </c>
      <c r="C6" s="14">
        <f>C7+C13+C20+C21+C32+C39+C46+C52+C57</f>
        <v>510162</v>
      </c>
      <c r="D6" s="14">
        <f>D7+D13+D20+D21+D32+D39+D46+D52+D57</f>
        <v>209973</v>
      </c>
      <c r="E6" s="37">
        <f>D6/C6*100</f>
        <v>41.15810272031237</v>
      </c>
      <c r="F6" s="14">
        <f>F7+F13+F20+F21+F32+F39+F46+F52+F57</f>
        <v>31207</v>
      </c>
      <c r="G6" s="14">
        <f>G7+G13+G20+G21+G32+G39+G46+G52+G57</f>
        <v>29087</v>
      </c>
      <c r="H6" s="14">
        <f>H7+H13+H20+H21+H32+H39+H46+H52+H57</f>
        <v>144</v>
      </c>
      <c r="I6" s="45">
        <f>I7+I13+I20+I21+I32+I39+I46+I52+I57</f>
        <v>1976</v>
      </c>
      <c r="J6" s="49"/>
      <c r="K6" s="47">
        <f aca="true" t="shared" si="0" ref="K6:R6">K7+K13+K20+K21+K32+K39+K46+K52+K57</f>
        <v>3253</v>
      </c>
      <c r="L6" s="14">
        <f t="shared" si="0"/>
        <v>3079</v>
      </c>
      <c r="M6" s="14">
        <f t="shared" si="0"/>
        <v>6</v>
      </c>
      <c r="N6" s="14">
        <f t="shared" si="0"/>
        <v>168</v>
      </c>
      <c r="O6" s="14">
        <f t="shared" si="0"/>
        <v>175513</v>
      </c>
      <c r="P6" s="14">
        <f t="shared" si="0"/>
        <v>174162</v>
      </c>
      <c r="Q6" s="14">
        <f t="shared" si="0"/>
        <v>886</v>
      </c>
      <c r="R6" s="14">
        <f t="shared" si="0"/>
        <v>465</v>
      </c>
      <c r="S6" s="15" t="s">
        <v>10</v>
      </c>
      <c r="T6" s="44"/>
      <c r="U6" s="44"/>
      <c r="V6" s="44"/>
      <c r="W6" s="44"/>
    </row>
    <row r="7" spans="2:23" s="16" customFormat="1" ht="12" customHeight="1">
      <c r="B7" s="13" t="s">
        <v>11</v>
      </c>
      <c r="C7" s="18">
        <f>SUM(C8:C12)</f>
        <v>13541</v>
      </c>
      <c r="D7" s="18">
        <f>SUM(D8:D12)</f>
        <v>6778</v>
      </c>
      <c r="E7" s="38">
        <f aca="true" t="shared" si="1" ref="E7:E65">D7/C7*100</f>
        <v>50.055387342146076</v>
      </c>
      <c r="F7" s="18">
        <f>SUM(F8:F12)</f>
        <v>745</v>
      </c>
      <c r="G7" s="18">
        <f>SUM(G8:G12)</f>
        <v>724</v>
      </c>
      <c r="H7" s="18">
        <f>SUM(H8:H12)</f>
        <v>0</v>
      </c>
      <c r="I7" s="46">
        <f>SUM(I8:I12)</f>
        <v>21</v>
      </c>
      <c r="J7" s="49"/>
      <c r="K7" s="48">
        <f aca="true" t="shared" si="2" ref="K7:R7">SUM(K8:K12)</f>
        <v>50</v>
      </c>
      <c r="L7" s="18">
        <f t="shared" si="2"/>
        <v>46</v>
      </c>
      <c r="M7" s="18">
        <f t="shared" si="2"/>
        <v>0</v>
      </c>
      <c r="N7" s="18">
        <f t="shared" si="2"/>
        <v>4</v>
      </c>
      <c r="O7" s="18">
        <f t="shared" si="2"/>
        <v>5983</v>
      </c>
      <c r="P7" s="18">
        <f t="shared" si="2"/>
        <v>5941</v>
      </c>
      <c r="Q7" s="18">
        <f t="shared" si="2"/>
        <v>27</v>
      </c>
      <c r="R7" s="18">
        <f t="shared" si="2"/>
        <v>15</v>
      </c>
      <c r="S7" s="15" t="s">
        <v>11</v>
      </c>
      <c r="T7" s="44"/>
      <c r="U7" s="44"/>
      <c r="V7" s="44"/>
      <c r="W7" s="44"/>
    </row>
    <row r="8" spans="2:23" ht="12" customHeight="1">
      <c r="B8" s="20" t="s">
        <v>12</v>
      </c>
      <c r="C8" s="21">
        <v>9517</v>
      </c>
      <c r="D8" s="22">
        <f>F8+K8+O8</f>
        <v>4589</v>
      </c>
      <c r="E8" s="38">
        <f t="shared" si="1"/>
        <v>48.2189765682463</v>
      </c>
      <c r="F8" s="18">
        <f aca="true" t="shared" si="3" ref="F8:F65">G8+H8+I8</f>
        <v>488</v>
      </c>
      <c r="G8" s="21">
        <v>473</v>
      </c>
      <c r="H8" s="21">
        <v>0</v>
      </c>
      <c r="I8" s="23">
        <v>15</v>
      </c>
      <c r="J8" s="50"/>
      <c r="K8" s="19">
        <f>SUM(L8:N8)</f>
        <v>36</v>
      </c>
      <c r="L8" s="21">
        <v>33</v>
      </c>
      <c r="M8" s="21">
        <v>0</v>
      </c>
      <c r="N8" s="23">
        <v>3</v>
      </c>
      <c r="O8" s="17">
        <f>SUM(P8:R8)</f>
        <v>4065</v>
      </c>
      <c r="P8" s="21">
        <v>4030</v>
      </c>
      <c r="Q8" s="21">
        <v>24</v>
      </c>
      <c r="R8" s="23">
        <v>11</v>
      </c>
      <c r="S8" s="24" t="s">
        <v>12</v>
      </c>
      <c r="T8" s="44"/>
      <c r="U8" s="44"/>
      <c r="V8" s="44"/>
      <c r="W8" s="44"/>
    </row>
    <row r="9" spans="2:23" ht="12" customHeight="1">
      <c r="B9" s="20" t="s">
        <v>13</v>
      </c>
      <c r="C9" s="21">
        <v>1395</v>
      </c>
      <c r="D9" s="22">
        <f>F9+K9+O9</f>
        <v>698</v>
      </c>
      <c r="E9" s="38">
        <f t="shared" si="1"/>
        <v>50.03584229390681</v>
      </c>
      <c r="F9" s="18">
        <f t="shared" si="3"/>
        <v>54</v>
      </c>
      <c r="G9" s="21">
        <v>52</v>
      </c>
      <c r="H9" s="21">
        <v>0</v>
      </c>
      <c r="I9" s="23">
        <v>2</v>
      </c>
      <c r="J9" s="50"/>
      <c r="K9" s="19">
        <f>SUM(L9:N9)</f>
        <v>4</v>
      </c>
      <c r="L9" s="21">
        <v>3</v>
      </c>
      <c r="M9" s="21">
        <v>0</v>
      </c>
      <c r="N9" s="23">
        <v>1</v>
      </c>
      <c r="O9" s="17">
        <f>SUM(P9:R9)</f>
        <v>640</v>
      </c>
      <c r="P9" s="21">
        <v>640</v>
      </c>
      <c r="Q9" s="21">
        <v>0</v>
      </c>
      <c r="R9" s="23">
        <v>0</v>
      </c>
      <c r="S9" s="24" t="s">
        <v>13</v>
      </c>
      <c r="T9" s="44"/>
      <c r="U9" s="44"/>
      <c r="V9" s="44"/>
      <c r="W9" s="44"/>
    </row>
    <row r="10" spans="2:23" ht="12" customHeight="1">
      <c r="B10" s="20" t="s">
        <v>14</v>
      </c>
      <c r="C10" s="21">
        <v>1175</v>
      </c>
      <c r="D10" s="22">
        <f aca="true" t="shared" si="4" ref="D10:D65">F10+K10+O10</f>
        <v>661</v>
      </c>
      <c r="E10" s="38">
        <f t="shared" si="1"/>
        <v>56.25531914893617</v>
      </c>
      <c r="F10" s="18">
        <f t="shared" si="3"/>
        <v>93</v>
      </c>
      <c r="G10" s="21">
        <v>92</v>
      </c>
      <c r="H10" s="21">
        <v>0</v>
      </c>
      <c r="I10" s="23">
        <v>1</v>
      </c>
      <c r="J10" s="50"/>
      <c r="K10" s="19">
        <f>SUM(L10:N10)</f>
        <v>2</v>
      </c>
      <c r="L10" s="21">
        <v>2</v>
      </c>
      <c r="M10" s="21">
        <v>0</v>
      </c>
      <c r="N10" s="23">
        <v>0</v>
      </c>
      <c r="O10" s="17">
        <f>SUM(P10:R10)</f>
        <v>566</v>
      </c>
      <c r="P10" s="21">
        <v>563</v>
      </c>
      <c r="Q10" s="21">
        <v>2</v>
      </c>
      <c r="R10" s="23">
        <v>1</v>
      </c>
      <c r="S10" s="24" t="s">
        <v>14</v>
      </c>
      <c r="T10" s="44"/>
      <c r="U10" s="44"/>
      <c r="V10" s="44"/>
      <c r="W10" s="44"/>
    </row>
    <row r="11" spans="2:23" ht="12" customHeight="1">
      <c r="B11" s="20" t="s">
        <v>15</v>
      </c>
      <c r="C11" s="21">
        <v>1016</v>
      </c>
      <c r="D11" s="22">
        <f t="shared" si="4"/>
        <v>558</v>
      </c>
      <c r="E11" s="38">
        <f t="shared" si="1"/>
        <v>54.92125984251969</v>
      </c>
      <c r="F11" s="18">
        <f t="shared" si="3"/>
        <v>74</v>
      </c>
      <c r="G11" s="21">
        <v>74</v>
      </c>
      <c r="H11" s="21">
        <v>0</v>
      </c>
      <c r="I11" s="23">
        <v>0</v>
      </c>
      <c r="J11" s="50"/>
      <c r="K11" s="19">
        <f>SUM(L11:N11)</f>
        <v>6</v>
      </c>
      <c r="L11" s="21">
        <v>6</v>
      </c>
      <c r="M11" s="21">
        <v>0</v>
      </c>
      <c r="N11" s="23">
        <v>0</v>
      </c>
      <c r="O11" s="17">
        <f>SUM(P11:R11)</f>
        <v>478</v>
      </c>
      <c r="P11" s="21">
        <v>475</v>
      </c>
      <c r="Q11" s="21">
        <v>1</v>
      </c>
      <c r="R11" s="23">
        <v>2</v>
      </c>
      <c r="S11" s="24" t="s">
        <v>15</v>
      </c>
      <c r="T11" s="44"/>
      <c r="U11" s="44"/>
      <c r="V11" s="44"/>
      <c r="W11" s="44"/>
    </row>
    <row r="12" spans="2:23" ht="12" customHeight="1">
      <c r="B12" s="20" t="s">
        <v>16</v>
      </c>
      <c r="C12" s="21">
        <v>438</v>
      </c>
      <c r="D12" s="22">
        <f t="shared" si="4"/>
        <v>272</v>
      </c>
      <c r="E12" s="38">
        <f t="shared" si="1"/>
        <v>62.10045662100456</v>
      </c>
      <c r="F12" s="18">
        <f t="shared" si="3"/>
        <v>36</v>
      </c>
      <c r="G12" s="21">
        <v>33</v>
      </c>
      <c r="H12" s="21">
        <v>0</v>
      </c>
      <c r="I12" s="23">
        <v>3</v>
      </c>
      <c r="J12" s="50"/>
      <c r="K12" s="19">
        <f>SUM(L12:N12)</f>
        <v>2</v>
      </c>
      <c r="L12" s="21">
        <v>2</v>
      </c>
      <c r="M12" s="21">
        <v>0</v>
      </c>
      <c r="N12" s="23">
        <v>0</v>
      </c>
      <c r="O12" s="17">
        <f>SUM(P12:R12)</f>
        <v>234</v>
      </c>
      <c r="P12" s="21">
        <v>233</v>
      </c>
      <c r="Q12" s="21">
        <v>0</v>
      </c>
      <c r="R12" s="23">
        <v>1</v>
      </c>
      <c r="S12" s="24" t="s">
        <v>16</v>
      </c>
      <c r="T12" s="44"/>
      <c r="U12" s="44"/>
      <c r="V12" s="44"/>
      <c r="W12" s="44"/>
    </row>
    <row r="13" spans="2:23" s="16" customFormat="1" ht="12" customHeight="1">
      <c r="B13" s="13" t="s">
        <v>17</v>
      </c>
      <c r="C13" s="18">
        <f>SUM(C14:C19)</f>
        <v>20559</v>
      </c>
      <c r="D13" s="18">
        <f>SUM(D14:D19)</f>
        <v>14080</v>
      </c>
      <c r="E13" s="38">
        <f t="shared" si="1"/>
        <v>68.48582129481005</v>
      </c>
      <c r="F13" s="18">
        <f>SUM(F14:F19)</f>
        <v>1186</v>
      </c>
      <c r="G13" s="18">
        <f>SUM(G14:G19)</f>
        <v>1152</v>
      </c>
      <c r="H13" s="18">
        <f>SUM(H14:H19)</f>
        <v>3</v>
      </c>
      <c r="I13" s="46">
        <f>SUM(I14:I19)</f>
        <v>31</v>
      </c>
      <c r="J13" s="49"/>
      <c r="K13" s="48">
        <f aca="true" t="shared" si="5" ref="K13:R13">SUM(K14:K19)</f>
        <v>83</v>
      </c>
      <c r="L13" s="18">
        <f t="shared" si="5"/>
        <v>78</v>
      </c>
      <c r="M13" s="18">
        <f t="shared" si="5"/>
        <v>1</v>
      </c>
      <c r="N13" s="18">
        <f t="shared" si="5"/>
        <v>4</v>
      </c>
      <c r="O13" s="18">
        <f t="shared" si="5"/>
        <v>12811</v>
      </c>
      <c r="P13" s="18">
        <f t="shared" si="5"/>
        <v>12729</v>
      </c>
      <c r="Q13" s="18">
        <f t="shared" si="5"/>
        <v>64</v>
      </c>
      <c r="R13" s="18">
        <f t="shared" si="5"/>
        <v>18</v>
      </c>
      <c r="S13" s="15" t="s">
        <v>17</v>
      </c>
      <c r="T13" s="44"/>
      <c r="U13" s="44"/>
      <c r="V13" s="44"/>
      <c r="W13" s="44"/>
    </row>
    <row r="14" spans="2:23" ht="12" customHeight="1">
      <c r="B14" s="20" t="s">
        <v>18</v>
      </c>
      <c r="C14" s="21">
        <v>3058</v>
      </c>
      <c r="D14" s="22">
        <f t="shared" si="4"/>
        <v>2370</v>
      </c>
      <c r="E14" s="38">
        <f t="shared" si="1"/>
        <v>77.50163505559189</v>
      </c>
      <c r="F14" s="18">
        <f t="shared" si="3"/>
        <v>126</v>
      </c>
      <c r="G14" s="21">
        <v>119</v>
      </c>
      <c r="H14" s="21">
        <v>0</v>
      </c>
      <c r="I14" s="23">
        <v>7</v>
      </c>
      <c r="J14" s="50"/>
      <c r="K14" s="19">
        <f aca="true" t="shared" si="6" ref="K14:K20">SUM(L14:N14)</f>
        <v>7</v>
      </c>
      <c r="L14" s="21">
        <v>7</v>
      </c>
      <c r="M14" s="21">
        <v>0</v>
      </c>
      <c r="N14" s="23">
        <v>0</v>
      </c>
      <c r="O14" s="17">
        <f aca="true" t="shared" si="7" ref="O14:O20">SUM(P14:R14)</f>
        <v>2237</v>
      </c>
      <c r="P14" s="21">
        <v>2228</v>
      </c>
      <c r="Q14" s="21">
        <v>4</v>
      </c>
      <c r="R14" s="23">
        <v>5</v>
      </c>
      <c r="S14" s="24" t="s">
        <v>18</v>
      </c>
      <c r="T14" s="44"/>
      <c r="U14" s="44"/>
      <c r="V14" s="44"/>
      <c r="W14" s="44"/>
    </row>
    <row r="15" spans="2:23" ht="12" customHeight="1">
      <c r="B15" s="20" t="s">
        <v>19</v>
      </c>
      <c r="C15" s="21">
        <v>2377</v>
      </c>
      <c r="D15" s="22">
        <f t="shared" si="4"/>
        <v>1898</v>
      </c>
      <c r="E15" s="38">
        <f t="shared" si="1"/>
        <v>79.8485485906605</v>
      </c>
      <c r="F15" s="18">
        <f t="shared" si="3"/>
        <v>155</v>
      </c>
      <c r="G15" s="21">
        <v>147</v>
      </c>
      <c r="H15" s="21">
        <v>3</v>
      </c>
      <c r="I15" s="23">
        <v>5</v>
      </c>
      <c r="J15" s="50"/>
      <c r="K15" s="19">
        <f t="shared" si="6"/>
        <v>20</v>
      </c>
      <c r="L15" s="21">
        <v>18</v>
      </c>
      <c r="M15" s="21">
        <v>0</v>
      </c>
      <c r="N15" s="23">
        <v>2</v>
      </c>
      <c r="O15" s="17">
        <f t="shared" si="7"/>
        <v>1723</v>
      </c>
      <c r="P15" s="21">
        <v>1712</v>
      </c>
      <c r="Q15" s="21">
        <v>9</v>
      </c>
      <c r="R15" s="23">
        <v>2</v>
      </c>
      <c r="S15" s="24" t="s">
        <v>19</v>
      </c>
      <c r="T15" s="44"/>
      <c r="U15" s="44"/>
      <c r="V15" s="44"/>
      <c r="W15" s="44"/>
    </row>
    <row r="16" spans="2:23" ht="12" customHeight="1">
      <c r="B16" s="20" t="s">
        <v>20</v>
      </c>
      <c r="C16" s="21">
        <v>7954</v>
      </c>
      <c r="D16" s="22">
        <f t="shared" si="4"/>
        <v>5039</v>
      </c>
      <c r="E16" s="38">
        <f t="shared" si="1"/>
        <v>63.35177269298467</v>
      </c>
      <c r="F16" s="18">
        <f t="shared" si="3"/>
        <v>343</v>
      </c>
      <c r="G16" s="21">
        <v>338</v>
      </c>
      <c r="H16" s="21">
        <v>0</v>
      </c>
      <c r="I16" s="23">
        <v>5</v>
      </c>
      <c r="J16" s="50"/>
      <c r="K16" s="19">
        <f t="shared" si="6"/>
        <v>27</v>
      </c>
      <c r="L16" s="21">
        <v>26</v>
      </c>
      <c r="M16" s="21">
        <v>0</v>
      </c>
      <c r="N16" s="23">
        <v>1</v>
      </c>
      <c r="O16" s="17">
        <f t="shared" si="7"/>
        <v>4669</v>
      </c>
      <c r="P16" s="21">
        <v>4624</v>
      </c>
      <c r="Q16" s="21">
        <v>41</v>
      </c>
      <c r="R16" s="23">
        <v>4</v>
      </c>
      <c r="S16" s="24" t="s">
        <v>20</v>
      </c>
      <c r="T16" s="44"/>
      <c r="U16" s="44"/>
      <c r="V16" s="44"/>
      <c r="W16" s="44"/>
    </row>
    <row r="17" spans="2:23" ht="12" customHeight="1">
      <c r="B17" s="20" t="s">
        <v>21</v>
      </c>
      <c r="C17" s="21">
        <v>1265</v>
      </c>
      <c r="D17" s="22">
        <f t="shared" si="4"/>
        <v>798</v>
      </c>
      <c r="E17" s="38">
        <f t="shared" si="1"/>
        <v>63.08300395256917</v>
      </c>
      <c r="F17" s="18">
        <f t="shared" si="3"/>
        <v>106</v>
      </c>
      <c r="G17" s="21">
        <v>103</v>
      </c>
      <c r="H17" s="21">
        <v>0</v>
      </c>
      <c r="I17" s="23">
        <v>3</v>
      </c>
      <c r="J17" s="50"/>
      <c r="K17" s="19">
        <f t="shared" si="6"/>
        <v>7</v>
      </c>
      <c r="L17" s="21">
        <v>7</v>
      </c>
      <c r="M17" s="21">
        <v>0</v>
      </c>
      <c r="N17" s="23">
        <v>0</v>
      </c>
      <c r="O17" s="17">
        <f t="shared" si="7"/>
        <v>685</v>
      </c>
      <c r="P17" s="21">
        <v>677</v>
      </c>
      <c r="Q17" s="21">
        <v>5</v>
      </c>
      <c r="R17" s="23">
        <v>3</v>
      </c>
      <c r="S17" s="24" t="s">
        <v>21</v>
      </c>
      <c r="T17" s="44"/>
      <c r="U17" s="44"/>
      <c r="V17" s="44"/>
      <c r="W17" s="44"/>
    </row>
    <row r="18" spans="2:23" ht="12" customHeight="1">
      <c r="B18" s="20" t="s">
        <v>22</v>
      </c>
      <c r="C18" s="21">
        <v>1877</v>
      </c>
      <c r="D18" s="22">
        <f t="shared" si="4"/>
        <v>1453</v>
      </c>
      <c r="E18" s="38">
        <f t="shared" si="1"/>
        <v>77.41076185402238</v>
      </c>
      <c r="F18" s="18">
        <f t="shared" si="3"/>
        <v>117</v>
      </c>
      <c r="G18" s="21">
        <v>116</v>
      </c>
      <c r="H18" s="21">
        <v>0</v>
      </c>
      <c r="I18" s="23">
        <v>1</v>
      </c>
      <c r="J18" s="50"/>
      <c r="K18" s="19">
        <f t="shared" si="6"/>
        <v>12</v>
      </c>
      <c r="L18" s="21">
        <v>11</v>
      </c>
      <c r="M18" s="21">
        <v>1</v>
      </c>
      <c r="N18" s="23">
        <v>0</v>
      </c>
      <c r="O18" s="17">
        <f t="shared" si="7"/>
        <v>1324</v>
      </c>
      <c r="P18" s="21">
        <v>1320</v>
      </c>
      <c r="Q18" s="21">
        <v>2</v>
      </c>
      <c r="R18" s="23">
        <v>2</v>
      </c>
      <c r="S18" s="24" t="s">
        <v>22</v>
      </c>
      <c r="T18" s="44"/>
      <c r="U18" s="44"/>
      <c r="V18" s="44"/>
      <c r="W18" s="44"/>
    </row>
    <row r="19" spans="2:23" ht="12" customHeight="1">
      <c r="B19" s="20" t="s">
        <v>23</v>
      </c>
      <c r="C19" s="21">
        <v>4028</v>
      </c>
      <c r="D19" s="22">
        <f t="shared" si="4"/>
        <v>2522</v>
      </c>
      <c r="E19" s="38">
        <f t="shared" si="1"/>
        <v>62.611717974180735</v>
      </c>
      <c r="F19" s="18">
        <f t="shared" si="3"/>
        <v>339</v>
      </c>
      <c r="G19" s="21">
        <v>329</v>
      </c>
      <c r="H19" s="21">
        <v>0</v>
      </c>
      <c r="I19" s="23">
        <v>10</v>
      </c>
      <c r="J19" s="50"/>
      <c r="K19" s="19">
        <f t="shared" si="6"/>
        <v>10</v>
      </c>
      <c r="L19" s="21">
        <v>9</v>
      </c>
      <c r="M19" s="21">
        <v>0</v>
      </c>
      <c r="N19" s="23">
        <v>1</v>
      </c>
      <c r="O19" s="17">
        <f t="shared" si="7"/>
        <v>2173</v>
      </c>
      <c r="P19" s="21">
        <v>2168</v>
      </c>
      <c r="Q19" s="21">
        <v>3</v>
      </c>
      <c r="R19" s="23">
        <v>2</v>
      </c>
      <c r="S19" s="24" t="s">
        <v>23</v>
      </c>
      <c r="T19" s="44"/>
      <c r="U19" s="44"/>
      <c r="V19" s="44"/>
      <c r="W19" s="44"/>
    </row>
    <row r="20" spans="2:23" s="16" customFormat="1" ht="12" customHeight="1">
      <c r="B20" s="13" t="s">
        <v>24</v>
      </c>
      <c r="C20" s="26">
        <v>69041</v>
      </c>
      <c r="D20" s="18">
        <f t="shared" si="4"/>
        <v>18309</v>
      </c>
      <c r="E20" s="38">
        <f t="shared" si="1"/>
        <v>26.51902492721716</v>
      </c>
      <c r="F20" s="18">
        <f t="shared" si="3"/>
        <v>4664</v>
      </c>
      <c r="G20" s="26">
        <v>4386</v>
      </c>
      <c r="H20" s="26">
        <v>30</v>
      </c>
      <c r="I20" s="27">
        <v>248</v>
      </c>
      <c r="J20" s="49"/>
      <c r="K20" s="19">
        <f t="shared" si="6"/>
        <v>1110</v>
      </c>
      <c r="L20" s="26">
        <v>1057</v>
      </c>
      <c r="M20" s="26">
        <v>0</v>
      </c>
      <c r="N20" s="27">
        <v>53</v>
      </c>
      <c r="O20" s="17">
        <f t="shared" si="7"/>
        <v>12535</v>
      </c>
      <c r="P20" s="26">
        <v>12162</v>
      </c>
      <c r="Q20" s="26">
        <v>130</v>
      </c>
      <c r="R20" s="27">
        <v>243</v>
      </c>
      <c r="S20" s="15" t="s">
        <v>24</v>
      </c>
      <c r="T20" s="44"/>
      <c r="U20" s="44"/>
      <c r="V20" s="44"/>
      <c r="W20" s="44"/>
    </row>
    <row r="21" spans="2:23" s="16" customFormat="1" ht="12" customHeight="1">
      <c r="B21" s="13" t="s">
        <v>25</v>
      </c>
      <c r="C21" s="18">
        <f>SUM(C22:C31)</f>
        <v>147597</v>
      </c>
      <c r="D21" s="18">
        <f>SUM(D22:D31)</f>
        <v>56035</v>
      </c>
      <c r="E21" s="38">
        <f t="shared" si="1"/>
        <v>37.96486378449426</v>
      </c>
      <c r="F21" s="18">
        <f>SUM(F22:F31)</f>
        <v>8507</v>
      </c>
      <c r="G21" s="18">
        <f>SUM(G22:G31)</f>
        <v>7383</v>
      </c>
      <c r="H21" s="18">
        <f>SUM(H22:H31)</f>
        <v>58</v>
      </c>
      <c r="I21" s="46">
        <f>SUM(I22:I31)</f>
        <v>1066</v>
      </c>
      <c r="J21" s="49"/>
      <c r="K21" s="48">
        <f aca="true" t="shared" si="8" ref="K21:R21">SUM(K22:K31)</f>
        <v>1061</v>
      </c>
      <c r="L21" s="18">
        <f t="shared" si="8"/>
        <v>1033</v>
      </c>
      <c r="M21" s="18">
        <f t="shared" si="8"/>
        <v>3</v>
      </c>
      <c r="N21" s="18">
        <f t="shared" si="8"/>
        <v>25</v>
      </c>
      <c r="O21" s="18">
        <f t="shared" si="8"/>
        <v>46467</v>
      </c>
      <c r="P21" s="18">
        <f t="shared" si="8"/>
        <v>46084</v>
      </c>
      <c r="Q21" s="18">
        <f t="shared" si="8"/>
        <v>330</v>
      </c>
      <c r="R21" s="18">
        <f t="shared" si="8"/>
        <v>53</v>
      </c>
      <c r="S21" s="15" t="s">
        <v>25</v>
      </c>
      <c r="T21" s="44"/>
      <c r="U21" s="44"/>
      <c r="V21" s="44"/>
      <c r="W21" s="44"/>
    </row>
    <row r="22" spans="2:23" ht="12" customHeight="1">
      <c r="B22" s="20" t="s">
        <v>26</v>
      </c>
      <c r="C22" s="21">
        <v>9591</v>
      </c>
      <c r="D22" s="22">
        <f t="shared" si="4"/>
        <v>1765</v>
      </c>
      <c r="E22" s="38">
        <f t="shared" si="1"/>
        <v>18.40266916901262</v>
      </c>
      <c r="F22" s="18">
        <f t="shared" si="3"/>
        <v>495</v>
      </c>
      <c r="G22" s="21">
        <v>458</v>
      </c>
      <c r="H22" s="21">
        <v>0</v>
      </c>
      <c r="I22" s="23">
        <v>37</v>
      </c>
      <c r="J22" s="50"/>
      <c r="K22" s="19">
        <f aca="true" t="shared" si="9" ref="K22:K31">SUM(L22:N22)</f>
        <v>22</v>
      </c>
      <c r="L22" s="21">
        <v>21</v>
      </c>
      <c r="M22" s="21">
        <v>0</v>
      </c>
      <c r="N22" s="23">
        <v>1</v>
      </c>
      <c r="O22" s="17">
        <f aca="true" t="shared" si="10" ref="O22:O31">SUM(P22:R22)</f>
        <v>1248</v>
      </c>
      <c r="P22" s="21">
        <v>1244</v>
      </c>
      <c r="Q22" s="21">
        <v>2</v>
      </c>
      <c r="R22" s="23">
        <v>2</v>
      </c>
      <c r="S22" s="24" t="s">
        <v>26</v>
      </c>
      <c r="T22" s="44"/>
      <c r="U22" s="44"/>
      <c r="V22" s="44"/>
      <c r="W22" s="44"/>
    </row>
    <row r="23" spans="2:23" ht="12" customHeight="1">
      <c r="B23" s="20" t="s">
        <v>27</v>
      </c>
      <c r="C23" s="21">
        <v>5599</v>
      </c>
      <c r="D23" s="22">
        <f t="shared" si="4"/>
        <v>686</v>
      </c>
      <c r="E23" s="38">
        <f t="shared" si="1"/>
        <v>12.252187890694767</v>
      </c>
      <c r="F23" s="18">
        <f t="shared" si="3"/>
        <v>327</v>
      </c>
      <c r="G23" s="21">
        <v>304</v>
      </c>
      <c r="H23" s="21">
        <v>3</v>
      </c>
      <c r="I23" s="23">
        <v>20</v>
      </c>
      <c r="J23" s="50"/>
      <c r="K23" s="19">
        <f t="shared" si="9"/>
        <v>29</v>
      </c>
      <c r="L23" s="21">
        <v>29</v>
      </c>
      <c r="M23" s="21">
        <v>0</v>
      </c>
      <c r="N23" s="23">
        <v>0</v>
      </c>
      <c r="O23" s="17">
        <f t="shared" si="10"/>
        <v>330</v>
      </c>
      <c r="P23" s="21">
        <v>330</v>
      </c>
      <c r="Q23" s="21">
        <v>0</v>
      </c>
      <c r="R23" s="23">
        <v>0</v>
      </c>
      <c r="S23" s="24" t="s">
        <v>27</v>
      </c>
      <c r="T23" s="44"/>
      <c r="U23" s="44"/>
      <c r="V23" s="44"/>
      <c r="W23" s="44"/>
    </row>
    <row r="24" spans="2:23" ht="12" customHeight="1">
      <c r="B24" s="20" t="s">
        <v>28</v>
      </c>
      <c r="C24" s="21">
        <v>5507</v>
      </c>
      <c r="D24" s="22">
        <f t="shared" si="4"/>
        <v>2327</v>
      </c>
      <c r="E24" s="38">
        <f t="shared" si="1"/>
        <v>42.25531142182676</v>
      </c>
      <c r="F24" s="18">
        <f t="shared" si="3"/>
        <v>418</v>
      </c>
      <c r="G24" s="21">
        <v>382</v>
      </c>
      <c r="H24" s="21">
        <v>0</v>
      </c>
      <c r="I24" s="23">
        <v>36</v>
      </c>
      <c r="J24" s="50"/>
      <c r="K24" s="19">
        <f t="shared" si="9"/>
        <v>19</v>
      </c>
      <c r="L24" s="21">
        <v>18</v>
      </c>
      <c r="M24" s="21">
        <v>0</v>
      </c>
      <c r="N24" s="23">
        <v>1</v>
      </c>
      <c r="O24" s="17">
        <f t="shared" si="10"/>
        <v>1890</v>
      </c>
      <c r="P24" s="21">
        <v>1882</v>
      </c>
      <c r="Q24" s="21">
        <v>8</v>
      </c>
      <c r="R24" s="23">
        <v>0</v>
      </c>
      <c r="S24" s="24" t="s">
        <v>28</v>
      </c>
      <c r="T24" s="44"/>
      <c r="U24" s="44"/>
      <c r="V24" s="44"/>
      <c r="W24" s="44"/>
    </row>
    <row r="25" spans="2:23" ht="12" customHeight="1">
      <c r="B25" s="20" t="s">
        <v>29</v>
      </c>
      <c r="C25" s="21">
        <v>39691</v>
      </c>
      <c r="D25" s="22">
        <f t="shared" si="4"/>
        <v>10058</v>
      </c>
      <c r="E25" s="38">
        <f t="shared" si="1"/>
        <v>25.340757350532865</v>
      </c>
      <c r="F25" s="18">
        <f t="shared" si="3"/>
        <v>1716</v>
      </c>
      <c r="G25" s="21">
        <v>1474</v>
      </c>
      <c r="H25" s="21">
        <v>8</v>
      </c>
      <c r="I25" s="23">
        <v>234</v>
      </c>
      <c r="J25" s="50"/>
      <c r="K25" s="19">
        <f t="shared" si="9"/>
        <v>69</v>
      </c>
      <c r="L25" s="21">
        <v>62</v>
      </c>
      <c r="M25" s="21">
        <v>0</v>
      </c>
      <c r="N25" s="23">
        <v>7</v>
      </c>
      <c r="O25" s="17">
        <f t="shared" si="10"/>
        <v>8273</v>
      </c>
      <c r="P25" s="21">
        <v>8235</v>
      </c>
      <c r="Q25" s="21">
        <v>18</v>
      </c>
      <c r="R25" s="23">
        <v>20</v>
      </c>
      <c r="S25" s="24" t="s">
        <v>29</v>
      </c>
      <c r="T25" s="44"/>
      <c r="U25" s="44"/>
      <c r="V25" s="44"/>
      <c r="W25" s="44"/>
    </row>
    <row r="26" spans="2:23" ht="12" customHeight="1">
      <c r="B26" s="20" t="s">
        <v>30</v>
      </c>
      <c r="C26" s="21">
        <v>30644</v>
      </c>
      <c r="D26" s="22">
        <f t="shared" si="4"/>
        <v>11986</v>
      </c>
      <c r="E26" s="38">
        <f t="shared" si="1"/>
        <v>39.1136927294087</v>
      </c>
      <c r="F26" s="18">
        <f t="shared" si="3"/>
        <v>1712</v>
      </c>
      <c r="G26" s="21">
        <v>1042</v>
      </c>
      <c r="H26" s="21">
        <v>14</v>
      </c>
      <c r="I26" s="23">
        <v>656</v>
      </c>
      <c r="J26" s="50"/>
      <c r="K26" s="19">
        <f t="shared" si="9"/>
        <v>36</v>
      </c>
      <c r="L26" s="21">
        <v>33</v>
      </c>
      <c r="M26" s="21">
        <v>0</v>
      </c>
      <c r="N26" s="23">
        <v>3</v>
      </c>
      <c r="O26" s="17">
        <f t="shared" si="10"/>
        <v>10238</v>
      </c>
      <c r="P26" s="21">
        <v>10151</v>
      </c>
      <c r="Q26" s="21">
        <v>77</v>
      </c>
      <c r="R26" s="23">
        <v>10</v>
      </c>
      <c r="S26" s="24" t="s">
        <v>30</v>
      </c>
      <c r="T26" s="44"/>
      <c r="U26" s="44"/>
      <c r="V26" s="44"/>
      <c r="W26" s="44"/>
    </row>
    <row r="27" spans="2:23" ht="12" customHeight="1">
      <c r="B27" s="20" t="s">
        <v>31</v>
      </c>
      <c r="C27" s="21">
        <v>33244</v>
      </c>
      <c r="D27" s="22">
        <f t="shared" si="4"/>
        <v>15850</v>
      </c>
      <c r="E27" s="38">
        <f t="shared" si="1"/>
        <v>47.67777644086151</v>
      </c>
      <c r="F27" s="18">
        <f t="shared" si="3"/>
        <v>2267</v>
      </c>
      <c r="G27" s="21">
        <v>2216</v>
      </c>
      <c r="H27" s="21">
        <v>27</v>
      </c>
      <c r="I27" s="23">
        <v>24</v>
      </c>
      <c r="J27" s="50"/>
      <c r="K27" s="19">
        <f t="shared" si="9"/>
        <v>808</v>
      </c>
      <c r="L27" s="21">
        <v>799</v>
      </c>
      <c r="M27" s="21">
        <v>3</v>
      </c>
      <c r="N27" s="23">
        <v>6</v>
      </c>
      <c r="O27" s="17">
        <f t="shared" si="10"/>
        <v>12775</v>
      </c>
      <c r="P27" s="21">
        <v>12570</v>
      </c>
      <c r="Q27" s="21">
        <v>201</v>
      </c>
      <c r="R27" s="23">
        <v>4</v>
      </c>
      <c r="S27" s="24" t="s">
        <v>31</v>
      </c>
      <c r="T27" s="44"/>
      <c r="U27" s="44"/>
      <c r="V27" s="44"/>
      <c r="W27" s="44"/>
    </row>
    <row r="28" spans="2:23" ht="12" customHeight="1">
      <c r="B28" s="20" t="s">
        <v>32</v>
      </c>
      <c r="C28" s="21">
        <v>5873</v>
      </c>
      <c r="D28" s="22">
        <f t="shared" si="4"/>
        <v>2388</v>
      </c>
      <c r="E28" s="38">
        <f t="shared" si="1"/>
        <v>40.660650434190366</v>
      </c>
      <c r="F28" s="18">
        <f t="shared" si="3"/>
        <v>326</v>
      </c>
      <c r="G28" s="21">
        <v>309</v>
      </c>
      <c r="H28" s="21">
        <v>0</v>
      </c>
      <c r="I28" s="23">
        <v>17</v>
      </c>
      <c r="J28" s="50"/>
      <c r="K28" s="19">
        <f t="shared" si="9"/>
        <v>15</v>
      </c>
      <c r="L28" s="21">
        <v>14</v>
      </c>
      <c r="M28" s="21">
        <v>0</v>
      </c>
      <c r="N28" s="23">
        <v>1</v>
      </c>
      <c r="O28" s="17">
        <f t="shared" si="10"/>
        <v>2047</v>
      </c>
      <c r="P28" s="21">
        <v>2045</v>
      </c>
      <c r="Q28" s="21">
        <v>1</v>
      </c>
      <c r="R28" s="23">
        <v>1</v>
      </c>
      <c r="S28" s="24" t="s">
        <v>32</v>
      </c>
      <c r="T28" s="44"/>
      <c r="U28" s="44"/>
      <c r="V28" s="44"/>
      <c r="W28" s="44"/>
    </row>
    <row r="29" spans="2:23" ht="12" customHeight="1">
      <c r="B29" s="20" t="s">
        <v>33</v>
      </c>
      <c r="C29" s="21">
        <v>1552</v>
      </c>
      <c r="D29" s="22">
        <f t="shared" si="4"/>
        <v>712</v>
      </c>
      <c r="E29" s="38">
        <f t="shared" si="1"/>
        <v>45.876288659793815</v>
      </c>
      <c r="F29" s="18">
        <f t="shared" si="3"/>
        <v>182</v>
      </c>
      <c r="G29" s="21">
        <v>172</v>
      </c>
      <c r="H29" s="21">
        <v>0</v>
      </c>
      <c r="I29" s="23">
        <v>10</v>
      </c>
      <c r="J29" s="50"/>
      <c r="K29" s="19">
        <f t="shared" si="9"/>
        <v>8</v>
      </c>
      <c r="L29" s="21">
        <v>8</v>
      </c>
      <c r="M29" s="21">
        <v>0</v>
      </c>
      <c r="N29" s="23">
        <v>0</v>
      </c>
      <c r="O29" s="17">
        <f t="shared" si="10"/>
        <v>522</v>
      </c>
      <c r="P29" s="21">
        <v>520</v>
      </c>
      <c r="Q29" s="21">
        <v>2</v>
      </c>
      <c r="R29" s="23">
        <v>0</v>
      </c>
      <c r="S29" s="24" t="s">
        <v>33</v>
      </c>
      <c r="T29" s="44"/>
      <c r="U29" s="44"/>
      <c r="V29" s="44"/>
      <c r="W29" s="44"/>
    </row>
    <row r="30" spans="2:23" ht="12" customHeight="1">
      <c r="B30" s="20" t="s">
        <v>34</v>
      </c>
      <c r="C30" s="21">
        <v>4298</v>
      </c>
      <c r="D30" s="22">
        <f t="shared" si="4"/>
        <v>2612</v>
      </c>
      <c r="E30" s="38">
        <f t="shared" si="1"/>
        <v>60.77245230339693</v>
      </c>
      <c r="F30" s="18">
        <f t="shared" si="3"/>
        <v>344</v>
      </c>
      <c r="G30" s="21">
        <v>317</v>
      </c>
      <c r="H30" s="21">
        <v>0</v>
      </c>
      <c r="I30" s="23">
        <v>27</v>
      </c>
      <c r="J30" s="50"/>
      <c r="K30" s="19">
        <f t="shared" si="9"/>
        <v>24</v>
      </c>
      <c r="L30" s="21">
        <v>22</v>
      </c>
      <c r="M30" s="21">
        <v>0</v>
      </c>
      <c r="N30" s="23">
        <v>2</v>
      </c>
      <c r="O30" s="17">
        <f t="shared" si="10"/>
        <v>2244</v>
      </c>
      <c r="P30" s="21">
        <v>2221</v>
      </c>
      <c r="Q30" s="21">
        <v>10</v>
      </c>
      <c r="R30" s="23">
        <v>13</v>
      </c>
      <c r="S30" s="24" t="s">
        <v>34</v>
      </c>
      <c r="T30" s="44"/>
      <c r="U30" s="44"/>
      <c r="V30" s="44"/>
      <c r="W30" s="44"/>
    </row>
    <row r="31" spans="2:23" ht="12" customHeight="1">
      <c r="B31" s="20" t="s">
        <v>35</v>
      </c>
      <c r="C31" s="21">
        <v>11598</v>
      </c>
      <c r="D31" s="22">
        <f t="shared" si="4"/>
        <v>7651</v>
      </c>
      <c r="E31" s="38">
        <f t="shared" si="1"/>
        <v>65.96827039144681</v>
      </c>
      <c r="F31" s="18">
        <f t="shared" si="3"/>
        <v>720</v>
      </c>
      <c r="G31" s="21">
        <v>709</v>
      </c>
      <c r="H31" s="21">
        <v>6</v>
      </c>
      <c r="I31" s="23">
        <v>5</v>
      </c>
      <c r="J31" s="50"/>
      <c r="K31" s="19">
        <f t="shared" si="9"/>
        <v>31</v>
      </c>
      <c r="L31" s="21">
        <v>27</v>
      </c>
      <c r="M31" s="21">
        <v>0</v>
      </c>
      <c r="N31" s="23">
        <v>4</v>
      </c>
      <c r="O31" s="17">
        <f t="shared" si="10"/>
        <v>6900</v>
      </c>
      <c r="P31" s="21">
        <v>6886</v>
      </c>
      <c r="Q31" s="21">
        <v>11</v>
      </c>
      <c r="R31" s="23">
        <v>3</v>
      </c>
      <c r="S31" s="24" t="s">
        <v>35</v>
      </c>
      <c r="T31" s="44"/>
      <c r="U31" s="44"/>
      <c r="V31" s="44"/>
      <c r="W31" s="44"/>
    </row>
    <row r="32" spans="2:23" s="16" customFormat="1" ht="12" customHeight="1">
      <c r="B32" s="13" t="s">
        <v>36</v>
      </c>
      <c r="C32" s="18">
        <f>SUM(C33:C38)</f>
        <v>53045</v>
      </c>
      <c r="D32" s="18">
        <f>SUM(D33:D38)</f>
        <v>17477</v>
      </c>
      <c r="E32" s="38">
        <f t="shared" si="1"/>
        <v>32.94749740786125</v>
      </c>
      <c r="F32" s="18">
        <f>SUM(F33:F38)</f>
        <v>3603</v>
      </c>
      <c r="G32" s="18">
        <f>SUM(G33:G38)</f>
        <v>3434</v>
      </c>
      <c r="H32" s="18">
        <f>SUM(H33:H38)</f>
        <v>20</v>
      </c>
      <c r="I32" s="46">
        <f>SUM(I33:I38)</f>
        <v>149</v>
      </c>
      <c r="J32" s="49"/>
      <c r="K32" s="48">
        <f aca="true" t="shared" si="11" ref="K32:R32">SUM(K33:K38)</f>
        <v>147</v>
      </c>
      <c r="L32" s="18">
        <f t="shared" si="11"/>
        <v>141</v>
      </c>
      <c r="M32" s="18">
        <f t="shared" si="11"/>
        <v>1</v>
      </c>
      <c r="N32" s="18">
        <f t="shared" si="11"/>
        <v>5</v>
      </c>
      <c r="O32" s="18">
        <f t="shared" si="11"/>
        <v>13727</v>
      </c>
      <c r="P32" s="18">
        <f t="shared" si="11"/>
        <v>13657</v>
      </c>
      <c r="Q32" s="18">
        <f t="shared" si="11"/>
        <v>53</v>
      </c>
      <c r="R32" s="18">
        <f t="shared" si="11"/>
        <v>17</v>
      </c>
      <c r="S32" s="15" t="s">
        <v>36</v>
      </c>
      <c r="T32" s="44"/>
      <c r="U32" s="44"/>
      <c r="V32" s="44"/>
      <c r="W32" s="44"/>
    </row>
    <row r="33" spans="2:23" ht="12" customHeight="1">
      <c r="B33" s="20" t="s">
        <v>37</v>
      </c>
      <c r="C33" s="21">
        <v>2807</v>
      </c>
      <c r="D33" s="22">
        <f t="shared" si="4"/>
        <v>1937</v>
      </c>
      <c r="E33" s="38">
        <f t="shared" si="1"/>
        <v>69.0060562878518</v>
      </c>
      <c r="F33" s="18">
        <f t="shared" si="3"/>
        <v>147</v>
      </c>
      <c r="G33" s="21">
        <v>143</v>
      </c>
      <c r="H33" s="21">
        <v>2</v>
      </c>
      <c r="I33" s="23">
        <v>2</v>
      </c>
      <c r="J33" s="50"/>
      <c r="K33" s="19">
        <f aca="true" t="shared" si="12" ref="K33:K38">SUM(L33:N33)</f>
        <v>7</v>
      </c>
      <c r="L33" s="21">
        <v>7</v>
      </c>
      <c r="M33" s="21">
        <v>0</v>
      </c>
      <c r="N33" s="23">
        <v>0</v>
      </c>
      <c r="O33" s="17">
        <f aca="true" t="shared" si="13" ref="O33:O38">SUM(P33:R33)</f>
        <v>1783</v>
      </c>
      <c r="P33" s="21">
        <v>1773</v>
      </c>
      <c r="Q33" s="21">
        <v>10</v>
      </c>
      <c r="R33" s="23">
        <v>0</v>
      </c>
      <c r="S33" s="24" t="s">
        <v>37</v>
      </c>
      <c r="T33" s="44"/>
      <c r="U33" s="44"/>
      <c r="V33" s="44"/>
      <c r="W33" s="44"/>
    </row>
    <row r="34" spans="2:23" ht="12" customHeight="1">
      <c r="B34" s="20" t="s">
        <v>38</v>
      </c>
      <c r="C34" s="21">
        <v>2551</v>
      </c>
      <c r="D34" s="22">
        <f t="shared" si="4"/>
        <v>1540</v>
      </c>
      <c r="E34" s="38">
        <f t="shared" si="1"/>
        <v>60.368482947863576</v>
      </c>
      <c r="F34" s="18">
        <f t="shared" si="3"/>
        <v>187</v>
      </c>
      <c r="G34" s="21">
        <v>187</v>
      </c>
      <c r="H34" s="21">
        <v>0</v>
      </c>
      <c r="I34" s="23">
        <v>0</v>
      </c>
      <c r="J34" s="50"/>
      <c r="K34" s="19">
        <f t="shared" si="12"/>
        <v>14</v>
      </c>
      <c r="L34" s="21">
        <v>14</v>
      </c>
      <c r="M34" s="21">
        <v>0</v>
      </c>
      <c r="N34" s="23">
        <v>0</v>
      </c>
      <c r="O34" s="17">
        <f t="shared" si="13"/>
        <v>1339</v>
      </c>
      <c r="P34" s="21">
        <v>1335</v>
      </c>
      <c r="Q34" s="21">
        <v>1</v>
      </c>
      <c r="R34" s="23">
        <v>3</v>
      </c>
      <c r="S34" s="24" t="s">
        <v>38</v>
      </c>
      <c r="T34" s="44"/>
      <c r="U34" s="44"/>
      <c r="V34" s="44"/>
      <c r="W34" s="44"/>
    </row>
    <row r="35" spans="2:23" ht="12" customHeight="1">
      <c r="B35" s="20" t="s">
        <v>39</v>
      </c>
      <c r="C35" s="21">
        <v>1725</v>
      </c>
      <c r="D35" s="22">
        <f t="shared" si="4"/>
        <v>977</v>
      </c>
      <c r="E35" s="38">
        <f t="shared" si="1"/>
        <v>56.637681159420296</v>
      </c>
      <c r="F35" s="18">
        <f t="shared" si="3"/>
        <v>136</v>
      </c>
      <c r="G35" s="21">
        <v>130</v>
      </c>
      <c r="H35" s="21">
        <v>0</v>
      </c>
      <c r="I35" s="23">
        <v>6</v>
      </c>
      <c r="J35" s="50"/>
      <c r="K35" s="19">
        <f t="shared" si="12"/>
        <v>7</v>
      </c>
      <c r="L35" s="21">
        <v>5</v>
      </c>
      <c r="M35" s="21">
        <v>0</v>
      </c>
      <c r="N35" s="23">
        <v>2</v>
      </c>
      <c r="O35" s="17">
        <f t="shared" si="13"/>
        <v>834</v>
      </c>
      <c r="P35" s="21">
        <v>832</v>
      </c>
      <c r="Q35" s="21">
        <v>0</v>
      </c>
      <c r="R35" s="23">
        <v>2</v>
      </c>
      <c r="S35" s="24" t="s">
        <v>39</v>
      </c>
      <c r="T35" s="44"/>
      <c r="U35" s="44"/>
      <c r="V35" s="44"/>
      <c r="W35" s="44"/>
    </row>
    <row r="36" spans="2:23" ht="12" customHeight="1">
      <c r="B36" s="20" t="s">
        <v>40</v>
      </c>
      <c r="C36" s="21">
        <v>6588</v>
      </c>
      <c r="D36" s="22">
        <f t="shared" si="4"/>
        <v>3847</v>
      </c>
      <c r="E36" s="38">
        <f t="shared" si="1"/>
        <v>58.394049787492406</v>
      </c>
      <c r="F36" s="18">
        <f t="shared" si="3"/>
        <v>264</v>
      </c>
      <c r="G36" s="21">
        <v>225</v>
      </c>
      <c r="H36" s="21">
        <v>1</v>
      </c>
      <c r="I36" s="23">
        <v>38</v>
      </c>
      <c r="J36" s="50"/>
      <c r="K36" s="19">
        <f t="shared" si="12"/>
        <v>12</v>
      </c>
      <c r="L36" s="21">
        <v>10</v>
      </c>
      <c r="M36" s="21">
        <v>0</v>
      </c>
      <c r="N36" s="23">
        <v>2</v>
      </c>
      <c r="O36" s="17">
        <f t="shared" si="13"/>
        <v>3571</v>
      </c>
      <c r="P36" s="21">
        <v>3541</v>
      </c>
      <c r="Q36" s="21">
        <v>23</v>
      </c>
      <c r="R36" s="23">
        <v>7</v>
      </c>
      <c r="S36" s="24" t="s">
        <v>40</v>
      </c>
      <c r="T36" s="44"/>
      <c r="U36" s="44"/>
      <c r="V36" s="44"/>
      <c r="W36" s="44"/>
    </row>
    <row r="37" spans="2:23" ht="12" customHeight="1">
      <c r="B37" s="20" t="s">
        <v>41</v>
      </c>
      <c r="C37" s="21">
        <v>33363</v>
      </c>
      <c r="D37" s="22">
        <f t="shared" si="4"/>
        <v>6368</v>
      </c>
      <c r="E37" s="38">
        <f t="shared" si="1"/>
        <v>19.087012558822646</v>
      </c>
      <c r="F37" s="18">
        <f t="shared" si="3"/>
        <v>2473</v>
      </c>
      <c r="G37" s="21">
        <v>2360</v>
      </c>
      <c r="H37" s="21">
        <v>14</v>
      </c>
      <c r="I37" s="23">
        <v>99</v>
      </c>
      <c r="J37" s="50"/>
      <c r="K37" s="19">
        <f t="shared" si="12"/>
        <v>88</v>
      </c>
      <c r="L37" s="21">
        <v>86</v>
      </c>
      <c r="M37" s="21">
        <v>1</v>
      </c>
      <c r="N37" s="23">
        <v>1</v>
      </c>
      <c r="O37" s="17">
        <f t="shared" si="13"/>
        <v>3807</v>
      </c>
      <c r="P37" s="21">
        <v>3795</v>
      </c>
      <c r="Q37" s="21">
        <v>7</v>
      </c>
      <c r="R37" s="23">
        <v>5</v>
      </c>
      <c r="S37" s="24" t="s">
        <v>41</v>
      </c>
      <c r="T37" s="44"/>
      <c r="U37" s="44"/>
      <c r="V37" s="44"/>
      <c r="W37" s="44"/>
    </row>
    <row r="38" spans="2:23" ht="12" customHeight="1">
      <c r="B38" s="20" t="s">
        <v>42</v>
      </c>
      <c r="C38" s="21">
        <v>6011</v>
      </c>
      <c r="D38" s="22">
        <f t="shared" si="4"/>
        <v>2808</v>
      </c>
      <c r="E38" s="38">
        <f t="shared" si="1"/>
        <v>46.714357012144404</v>
      </c>
      <c r="F38" s="18">
        <f t="shared" si="3"/>
        <v>396</v>
      </c>
      <c r="G38" s="21">
        <v>389</v>
      </c>
      <c r="H38" s="21">
        <v>3</v>
      </c>
      <c r="I38" s="23">
        <v>4</v>
      </c>
      <c r="J38" s="50"/>
      <c r="K38" s="19">
        <f t="shared" si="12"/>
        <v>19</v>
      </c>
      <c r="L38" s="21">
        <v>19</v>
      </c>
      <c r="M38" s="21">
        <v>0</v>
      </c>
      <c r="N38" s="23">
        <v>0</v>
      </c>
      <c r="O38" s="17">
        <f t="shared" si="13"/>
        <v>2393</v>
      </c>
      <c r="P38" s="21">
        <v>2381</v>
      </c>
      <c r="Q38" s="21">
        <v>12</v>
      </c>
      <c r="R38" s="23">
        <v>0</v>
      </c>
      <c r="S38" s="24" t="s">
        <v>42</v>
      </c>
      <c r="T38" s="44"/>
      <c r="U38" s="44"/>
      <c r="V38" s="44"/>
      <c r="W38" s="44"/>
    </row>
    <row r="39" spans="2:23" s="16" customFormat="1" ht="12" customHeight="1">
      <c r="B39" s="13" t="s">
        <v>43</v>
      </c>
      <c r="C39" s="18">
        <f>SUM(C40:C45)</f>
        <v>120603</v>
      </c>
      <c r="D39" s="18">
        <f>SUM(D40:D45)</f>
        <v>45603</v>
      </c>
      <c r="E39" s="38">
        <f t="shared" si="1"/>
        <v>37.81249222656153</v>
      </c>
      <c r="F39" s="18">
        <f>SUM(F40:F45)</f>
        <v>6561</v>
      </c>
      <c r="G39" s="18">
        <f>SUM(G40:G45)</f>
        <v>6306</v>
      </c>
      <c r="H39" s="18">
        <f>SUM(H40:H45)</f>
        <v>18</v>
      </c>
      <c r="I39" s="46">
        <f>SUM(I40:I45)</f>
        <v>237</v>
      </c>
      <c r="J39" s="49"/>
      <c r="K39" s="48">
        <f aca="true" t="shared" si="14" ref="K39:R39">SUM(K40:K45)</f>
        <v>295</v>
      </c>
      <c r="L39" s="18">
        <f t="shared" si="14"/>
        <v>281</v>
      </c>
      <c r="M39" s="18">
        <f t="shared" si="14"/>
        <v>0</v>
      </c>
      <c r="N39" s="18">
        <f t="shared" si="14"/>
        <v>14</v>
      </c>
      <c r="O39" s="18">
        <f t="shared" si="14"/>
        <v>38747</v>
      </c>
      <c r="P39" s="18">
        <f t="shared" si="14"/>
        <v>38607</v>
      </c>
      <c r="Q39" s="18">
        <f t="shared" si="14"/>
        <v>121</v>
      </c>
      <c r="R39" s="18">
        <f t="shared" si="14"/>
        <v>19</v>
      </c>
      <c r="S39" s="15" t="s">
        <v>43</v>
      </c>
      <c r="T39" s="44"/>
      <c r="U39" s="44"/>
      <c r="V39" s="44"/>
      <c r="W39" s="44"/>
    </row>
    <row r="40" spans="2:23" ht="12" customHeight="1">
      <c r="B40" s="20" t="s">
        <v>44</v>
      </c>
      <c r="C40" s="21">
        <v>4565</v>
      </c>
      <c r="D40" s="22">
        <f t="shared" si="4"/>
        <v>2168</v>
      </c>
      <c r="E40" s="38">
        <f t="shared" si="1"/>
        <v>47.491785323110626</v>
      </c>
      <c r="F40" s="18">
        <f t="shared" si="3"/>
        <v>218</v>
      </c>
      <c r="G40" s="21">
        <v>209</v>
      </c>
      <c r="H40" s="21">
        <v>1</v>
      </c>
      <c r="I40" s="23">
        <v>8</v>
      </c>
      <c r="J40" s="50"/>
      <c r="K40" s="19">
        <f aca="true" t="shared" si="15" ref="K40:K45">SUM(L40:N40)</f>
        <v>5</v>
      </c>
      <c r="L40" s="21">
        <v>4</v>
      </c>
      <c r="M40" s="21">
        <v>0</v>
      </c>
      <c r="N40" s="23">
        <v>1</v>
      </c>
      <c r="O40" s="17">
        <f aca="true" t="shared" si="16" ref="O40:O45">SUM(P40:R40)</f>
        <v>1945</v>
      </c>
      <c r="P40" s="21">
        <v>1942</v>
      </c>
      <c r="Q40" s="21">
        <v>2</v>
      </c>
      <c r="R40" s="23">
        <v>1</v>
      </c>
      <c r="S40" s="24" t="s">
        <v>44</v>
      </c>
      <c r="T40" s="44"/>
      <c r="U40" s="44"/>
      <c r="V40" s="44"/>
      <c r="W40" s="44"/>
    </row>
    <row r="41" spans="2:23" ht="12" customHeight="1">
      <c r="B41" s="20" t="s">
        <v>45</v>
      </c>
      <c r="C41" s="21">
        <v>16811</v>
      </c>
      <c r="D41" s="22">
        <f t="shared" si="4"/>
        <v>7296</v>
      </c>
      <c r="E41" s="38">
        <f t="shared" si="1"/>
        <v>43.40015466063887</v>
      </c>
      <c r="F41" s="18">
        <f t="shared" si="3"/>
        <v>950</v>
      </c>
      <c r="G41" s="21">
        <v>946</v>
      </c>
      <c r="H41" s="21">
        <v>2</v>
      </c>
      <c r="I41" s="23">
        <v>2</v>
      </c>
      <c r="J41" s="50"/>
      <c r="K41" s="19">
        <f t="shared" si="15"/>
        <v>65</v>
      </c>
      <c r="L41" s="21">
        <v>65</v>
      </c>
      <c r="M41" s="21">
        <v>0</v>
      </c>
      <c r="N41" s="23">
        <v>0</v>
      </c>
      <c r="O41" s="17">
        <f t="shared" si="16"/>
        <v>6281</v>
      </c>
      <c r="P41" s="21">
        <v>6259</v>
      </c>
      <c r="Q41" s="21">
        <v>17</v>
      </c>
      <c r="R41" s="23">
        <v>5</v>
      </c>
      <c r="S41" s="24" t="s">
        <v>45</v>
      </c>
      <c r="T41" s="44"/>
      <c r="U41" s="44"/>
      <c r="V41" s="44"/>
      <c r="W41" s="44"/>
    </row>
    <row r="42" spans="2:23" ht="12" customHeight="1">
      <c r="B42" s="20" t="s">
        <v>46</v>
      </c>
      <c r="C42" s="21">
        <v>59570</v>
      </c>
      <c r="D42" s="22">
        <f t="shared" si="4"/>
        <v>19614</v>
      </c>
      <c r="E42" s="38">
        <f t="shared" si="1"/>
        <v>32.92596944770858</v>
      </c>
      <c r="F42" s="18">
        <f t="shared" si="3"/>
        <v>3364</v>
      </c>
      <c r="G42" s="21">
        <v>3336</v>
      </c>
      <c r="H42" s="21">
        <v>6</v>
      </c>
      <c r="I42" s="23">
        <v>22</v>
      </c>
      <c r="J42" s="50"/>
      <c r="K42" s="19">
        <f t="shared" si="15"/>
        <v>108</v>
      </c>
      <c r="L42" s="21">
        <v>106</v>
      </c>
      <c r="M42" s="21">
        <v>0</v>
      </c>
      <c r="N42" s="23">
        <v>2</v>
      </c>
      <c r="O42" s="17">
        <f t="shared" si="16"/>
        <v>16142</v>
      </c>
      <c r="P42" s="21">
        <v>16078</v>
      </c>
      <c r="Q42" s="21">
        <v>59</v>
      </c>
      <c r="R42" s="23">
        <v>5</v>
      </c>
      <c r="S42" s="24" t="s">
        <v>46</v>
      </c>
      <c r="T42" s="44"/>
      <c r="U42" s="44"/>
      <c r="V42" s="44"/>
      <c r="W42" s="44"/>
    </row>
    <row r="43" spans="2:23" ht="12" customHeight="1">
      <c r="B43" s="20" t="s">
        <v>47</v>
      </c>
      <c r="C43" s="21">
        <v>30095</v>
      </c>
      <c r="D43" s="22">
        <f t="shared" si="4"/>
        <v>10872</v>
      </c>
      <c r="E43" s="38">
        <f t="shared" si="1"/>
        <v>36.125602259511545</v>
      </c>
      <c r="F43" s="18">
        <f t="shared" si="3"/>
        <v>1395</v>
      </c>
      <c r="G43" s="21">
        <v>1222</v>
      </c>
      <c r="H43" s="21">
        <v>8</v>
      </c>
      <c r="I43" s="23">
        <v>165</v>
      </c>
      <c r="J43" s="50"/>
      <c r="K43" s="19">
        <f t="shared" si="15"/>
        <v>95</v>
      </c>
      <c r="L43" s="21">
        <v>85</v>
      </c>
      <c r="M43" s="21">
        <v>0</v>
      </c>
      <c r="N43" s="23">
        <v>10</v>
      </c>
      <c r="O43" s="17">
        <f t="shared" si="16"/>
        <v>9382</v>
      </c>
      <c r="P43" s="21">
        <v>9361</v>
      </c>
      <c r="Q43" s="21">
        <v>15</v>
      </c>
      <c r="R43" s="23">
        <v>6</v>
      </c>
      <c r="S43" s="24" t="s">
        <v>47</v>
      </c>
      <c r="T43" s="44"/>
      <c r="U43" s="44"/>
      <c r="V43" s="44"/>
      <c r="W43" s="44"/>
    </row>
    <row r="44" spans="2:23" ht="12" customHeight="1">
      <c r="B44" s="20" t="s">
        <v>48</v>
      </c>
      <c r="C44" s="21">
        <v>5583</v>
      </c>
      <c r="D44" s="22">
        <f t="shared" si="4"/>
        <v>3224</v>
      </c>
      <c r="E44" s="38">
        <f t="shared" si="1"/>
        <v>57.74673114812825</v>
      </c>
      <c r="F44" s="18">
        <f t="shared" si="3"/>
        <v>344</v>
      </c>
      <c r="G44" s="21">
        <v>331</v>
      </c>
      <c r="H44" s="21">
        <v>1</v>
      </c>
      <c r="I44" s="23">
        <v>12</v>
      </c>
      <c r="J44" s="50"/>
      <c r="K44" s="19">
        <f t="shared" si="15"/>
        <v>16</v>
      </c>
      <c r="L44" s="21">
        <v>15</v>
      </c>
      <c r="M44" s="21">
        <v>0</v>
      </c>
      <c r="N44" s="23">
        <v>1</v>
      </c>
      <c r="O44" s="17">
        <f t="shared" si="16"/>
        <v>2864</v>
      </c>
      <c r="P44" s="21">
        <v>2847</v>
      </c>
      <c r="Q44" s="21">
        <v>15</v>
      </c>
      <c r="R44" s="23">
        <v>2</v>
      </c>
      <c r="S44" s="24" t="s">
        <v>48</v>
      </c>
      <c r="T44" s="44"/>
      <c r="U44" s="44"/>
      <c r="V44" s="44"/>
      <c r="W44" s="44"/>
    </row>
    <row r="45" spans="2:23" ht="12" customHeight="1">
      <c r="B45" s="20" t="s">
        <v>49</v>
      </c>
      <c r="C45" s="21">
        <v>3979</v>
      </c>
      <c r="D45" s="22">
        <f t="shared" si="4"/>
        <v>2429</v>
      </c>
      <c r="E45" s="38">
        <f t="shared" si="1"/>
        <v>61.0454888162855</v>
      </c>
      <c r="F45" s="18">
        <f t="shared" si="3"/>
        <v>290</v>
      </c>
      <c r="G45" s="21">
        <v>262</v>
      </c>
      <c r="H45" s="21">
        <v>0</v>
      </c>
      <c r="I45" s="23">
        <v>28</v>
      </c>
      <c r="J45" s="50"/>
      <c r="K45" s="19">
        <f t="shared" si="15"/>
        <v>6</v>
      </c>
      <c r="L45" s="21">
        <v>6</v>
      </c>
      <c r="M45" s="21">
        <v>0</v>
      </c>
      <c r="N45" s="23">
        <v>0</v>
      </c>
      <c r="O45" s="17">
        <f t="shared" si="16"/>
        <v>2133</v>
      </c>
      <c r="P45" s="21">
        <v>2120</v>
      </c>
      <c r="Q45" s="21">
        <v>13</v>
      </c>
      <c r="R45" s="23">
        <v>0</v>
      </c>
      <c r="S45" s="24" t="s">
        <v>49</v>
      </c>
      <c r="T45" s="44"/>
      <c r="U45" s="44"/>
      <c r="V45" s="44"/>
      <c r="W45" s="44"/>
    </row>
    <row r="46" spans="2:23" s="16" customFormat="1" ht="12" customHeight="1">
      <c r="B46" s="13" t="s">
        <v>50</v>
      </c>
      <c r="C46" s="18">
        <f>SUM(C47:C51)</f>
        <v>24168</v>
      </c>
      <c r="D46" s="18">
        <f>SUM(D47:D51)</f>
        <v>15644</v>
      </c>
      <c r="E46" s="38">
        <f t="shared" si="1"/>
        <v>64.73022178086725</v>
      </c>
      <c r="F46" s="18">
        <f>SUM(F47:F51)</f>
        <v>1423</v>
      </c>
      <c r="G46" s="18">
        <f>SUM(G47:G51)</f>
        <v>1386</v>
      </c>
      <c r="H46" s="18">
        <f>SUM(H47:H51)</f>
        <v>1</v>
      </c>
      <c r="I46" s="46">
        <f>SUM(I47:I51)</f>
        <v>36</v>
      </c>
      <c r="J46" s="49"/>
      <c r="K46" s="48">
        <f aca="true" t="shared" si="17" ref="K46:R46">SUM(K47:K51)</f>
        <v>155</v>
      </c>
      <c r="L46" s="18">
        <f t="shared" si="17"/>
        <v>153</v>
      </c>
      <c r="M46" s="18">
        <f t="shared" si="17"/>
        <v>0</v>
      </c>
      <c r="N46" s="18">
        <f t="shared" si="17"/>
        <v>2</v>
      </c>
      <c r="O46" s="18">
        <f t="shared" si="17"/>
        <v>14066</v>
      </c>
      <c r="P46" s="18">
        <f t="shared" si="17"/>
        <v>14030</v>
      </c>
      <c r="Q46" s="18">
        <f t="shared" si="17"/>
        <v>28</v>
      </c>
      <c r="R46" s="18">
        <f t="shared" si="17"/>
        <v>8</v>
      </c>
      <c r="S46" s="15" t="s">
        <v>50</v>
      </c>
      <c r="T46" s="44"/>
      <c r="U46" s="44"/>
      <c r="V46" s="44"/>
      <c r="W46" s="44"/>
    </row>
    <row r="47" spans="2:23" ht="12" customHeight="1">
      <c r="B47" s="20" t="s">
        <v>51</v>
      </c>
      <c r="C47" s="21">
        <v>1241</v>
      </c>
      <c r="D47" s="22">
        <f t="shared" si="4"/>
        <v>758</v>
      </c>
      <c r="E47" s="38">
        <f t="shared" si="1"/>
        <v>61.079774375503625</v>
      </c>
      <c r="F47" s="18">
        <f t="shared" si="3"/>
        <v>133</v>
      </c>
      <c r="G47" s="21">
        <v>131</v>
      </c>
      <c r="H47" s="21">
        <v>1</v>
      </c>
      <c r="I47" s="23">
        <v>1</v>
      </c>
      <c r="J47" s="50"/>
      <c r="K47" s="19">
        <f>SUM(L47:N47)</f>
        <v>5</v>
      </c>
      <c r="L47" s="21">
        <v>5</v>
      </c>
      <c r="M47" s="21">
        <v>0</v>
      </c>
      <c r="N47" s="23">
        <v>0</v>
      </c>
      <c r="O47" s="17">
        <f>SUM(P47:R47)</f>
        <v>620</v>
      </c>
      <c r="P47" s="21">
        <v>620</v>
      </c>
      <c r="Q47" s="21">
        <v>0</v>
      </c>
      <c r="R47" s="23">
        <v>0</v>
      </c>
      <c r="S47" s="24" t="s">
        <v>51</v>
      </c>
      <c r="T47" s="44"/>
      <c r="U47" s="44"/>
      <c r="V47" s="44"/>
      <c r="W47" s="44"/>
    </row>
    <row r="48" spans="2:23" ht="12" customHeight="1">
      <c r="B48" s="20" t="s">
        <v>52</v>
      </c>
      <c r="C48" s="21">
        <v>1427</v>
      </c>
      <c r="D48" s="22">
        <f t="shared" si="4"/>
        <v>979</v>
      </c>
      <c r="E48" s="38">
        <f t="shared" si="1"/>
        <v>68.60546601261387</v>
      </c>
      <c r="F48" s="18">
        <f t="shared" si="3"/>
        <v>140</v>
      </c>
      <c r="G48" s="21">
        <v>137</v>
      </c>
      <c r="H48" s="21">
        <v>0</v>
      </c>
      <c r="I48" s="23">
        <v>3</v>
      </c>
      <c r="J48" s="50"/>
      <c r="K48" s="19">
        <f>SUM(L48:N48)</f>
        <v>12</v>
      </c>
      <c r="L48" s="21">
        <v>12</v>
      </c>
      <c r="M48" s="21">
        <v>0</v>
      </c>
      <c r="N48" s="23">
        <v>0</v>
      </c>
      <c r="O48" s="17">
        <f>SUM(P48:R48)</f>
        <v>827</v>
      </c>
      <c r="P48" s="21">
        <v>825</v>
      </c>
      <c r="Q48" s="21">
        <v>2</v>
      </c>
      <c r="R48" s="23">
        <v>0</v>
      </c>
      <c r="S48" s="24" t="s">
        <v>52</v>
      </c>
      <c r="T48" s="44"/>
      <c r="U48" s="44"/>
      <c r="V48" s="44"/>
      <c r="W48" s="44"/>
    </row>
    <row r="49" spans="2:23" ht="12" customHeight="1">
      <c r="B49" s="20" t="s">
        <v>53</v>
      </c>
      <c r="C49" s="21">
        <v>8930</v>
      </c>
      <c r="D49" s="22">
        <f t="shared" si="4"/>
        <v>5795</v>
      </c>
      <c r="E49" s="38">
        <f t="shared" si="1"/>
        <v>64.8936170212766</v>
      </c>
      <c r="F49" s="18">
        <f t="shared" si="3"/>
        <v>347</v>
      </c>
      <c r="G49" s="21">
        <v>341</v>
      </c>
      <c r="H49" s="21">
        <v>0</v>
      </c>
      <c r="I49" s="23">
        <v>6</v>
      </c>
      <c r="J49" s="50"/>
      <c r="K49" s="19">
        <f>SUM(L49:N49)</f>
        <v>91</v>
      </c>
      <c r="L49" s="21">
        <v>89</v>
      </c>
      <c r="M49" s="21">
        <v>0</v>
      </c>
      <c r="N49" s="23">
        <v>2</v>
      </c>
      <c r="O49" s="17">
        <f>SUM(P49:R49)</f>
        <v>5357</v>
      </c>
      <c r="P49" s="21">
        <v>5348</v>
      </c>
      <c r="Q49" s="21">
        <v>6</v>
      </c>
      <c r="R49" s="23">
        <v>3</v>
      </c>
      <c r="S49" s="24" t="s">
        <v>53</v>
      </c>
      <c r="T49" s="44"/>
      <c r="U49" s="44"/>
      <c r="V49" s="44"/>
      <c r="W49" s="44"/>
    </row>
    <row r="50" spans="2:23" ht="12" customHeight="1">
      <c r="B50" s="20" t="s">
        <v>54</v>
      </c>
      <c r="C50" s="21">
        <v>9074</v>
      </c>
      <c r="D50" s="22">
        <f t="shared" si="4"/>
        <v>6005</v>
      </c>
      <c r="E50" s="38">
        <f t="shared" si="1"/>
        <v>66.17809124972449</v>
      </c>
      <c r="F50" s="18">
        <f t="shared" si="3"/>
        <v>545</v>
      </c>
      <c r="G50" s="21">
        <v>523</v>
      </c>
      <c r="H50" s="21">
        <v>0</v>
      </c>
      <c r="I50" s="23">
        <v>22</v>
      </c>
      <c r="J50" s="50"/>
      <c r="K50" s="19">
        <f>SUM(L50:N50)</f>
        <v>18</v>
      </c>
      <c r="L50" s="21">
        <v>18</v>
      </c>
      <c r="M50" s="21">
        <v>0</v>
      </c>
      <c r="N50" s="23">
        <v>0</v>
      </c>
      <c r="O50" s="17">
        <f>SUM(P50:R50)</f>
        <v>5442</v>
      </c>
      <c r="P50" s="21">
        <v>5418</v>
      </c>
      <c r="Q50" s="21">
        <v>20</v>
      </c>
      <c r="R50" s="23">
        <v>4</v>
      </c>
      <c r="S50" s="24" t="s">
        <v>54</v>
      </c>
      <c r="T50" s="44"/>
      <c r="U50" s="44"/>
      <c r="V50" s="44"/>
      <c r="W50" s="44"/>
    </row>
    <row r="51" spans="2:23" ht="12" customHeight="1">
      <c r="B51" s="20" t="s">
        <v>55</v>
      </c>
      <c r="C51" s="21">
        <v>3496</v>
      </c>
      <c r="D51" s="22">
        <f t="shared" si="4"/>
        <v>2107</v>
      </c>
      <c r="E51" s="38">
        <f t="shared" si="1"/>
        <v>60.26887871853547</v>
      </c>
      <c r="F51" s="18">
        <f t="shared" si="3"/>
        <v>258</v>
      </c>
      <c r="G51" s="21">
        <v>254</v>
      </c>
      <c r="H51" s="21">
        <v>0</v>
      </c>
      <c r="I51" s="23">
        <v>4</v>
      </c>
      <c r="J51" s="50"/>
      <c r="K51" s="19">
        <f>SUM(L51:N51)</f>
        <v>29</v>
      </c>
      <c r="L51" s="21">
        <v>29</v>
      </c>
      <c r="M51" s="21">
        <v>0</v>
      </c>
      <c r="N51" s="23">
        <v>0</v>
      </c>
      <c r="O51" s="17">
        <f>SUM(P51:R51)</f>
        <v>1820</v>
      </c>
      <c r="P51" s="21">
        <v>1819</v>
      </c>
      <c r="Q51" s="21">
        <v>0</v>
      </c>
      <c r="R51" s="23">
        <v>1</v>
      </c>
      <c r="S51" s="24" t="s">
        <v>55</v>
      </c>
      <c r="T51" s="44"/>
      <c r="U51" s="44"/>
      <c r="V51" s="44"/>
      <c r="W51" s="44"/>
    </row>
    <row r="52" spans="2:23" s="16" customFormat="1" ht="12" customHeight="1">
      <c r="B52" s="13" t="s">
        <v>56</v>
      </c>
      <c r="C52" s="18">
        <f>SUM(C53:C56)</f>
        <v>13270</v>
      </c>
      <c r="D52" s="18">
        <f>SUM(D53:D56)</f>
        <v>7829</v>
      </c>
      <c r="E52" s="38">
        <f t="shared" si="1"/>
        <v>58.997739261492086</v>
      </c>
      <c r="F52" s="18">
        <f>SUM(F53:F56)</f>
        <v>1002</v>
      </c>
      <c r="G52" s="18">
        <f>SUM(G53:G56)</f>
        <v>971</v>
      </c>
      <c r="H52" s="18">
        <f>SUM(H53:H56)</f>
        <v>6</v>
      </c>
      <c r="I52" s="46">
        <f>SUM(I53:I56)</f>
        <v>25</v>
      </c>
      <c r="J52" s="49"/>
      <c r="K52" s="48">
        <f aca="true" t="shared" si="18" ref="K52:R52">SUM(K53:K56)</f>
        <v>71</v>
      </c>
      <c r="L52" s="18">
        <f t="shared" si="18"/>
        <v>51</v>
      </c>
      <c r="M52" s="18">
        <f t="shared" si="18"/>
        <v>1</v>
      </c>
      <c r="N52" s="18">
        <f t="shared" si="18"/>
        <v>19</v>
      </c>
      <c r="O52" s="18">
        <f t="shared" si="18"/>
        <v>6756</v>
      </c>
      <c r="P52" s="18">
        <f t="shared" si="18"/>
        <v>6730</v>
      </c>
      <c r="Q52" s="18">
        <f t="shared" si="18"/>
        <v>21</v>
      </c>
      <c r="R52" s="18">
        <f t="shared" si="18"/>
        <v>5</v>
      </c>
      <c r="S52" s="15" t="s">
        <v>56</v>
      </c>
      <c r="T52" s="44"/>
      <c r="U52" s="44"/>
      <c r="V52" s="44"/>
      <c r="W52" s="44"/>
    </row>
    <row r="53" spans="2:23" ht="12" customHeight="1">
      <c r="B53" s="20" t="s">
        <v>57</v>
      </c>
      <c r="C53" s="21">
        <v>2008</v>
      </c>
      <c r="D53" s="22">
        <f t="shared" si="4"/>
        <v>1309</v>
      </c>
      <c r="E53" s="38">
        <f t="shared" si="1"/>
        <v>65.18924302788844</v>
      </c>
      <c r="F53" s="18">
        <f t="shared" si="3"/>
        <v>192</v>
      </c>
      <c r="G53" s="21">
        <v>178</v>
      </c>
      <c r="H53" s="21">
        <v>4</v>
      </c>
      <c r="I53" s="23">
        <v>10</v>
      </c>
      <c r="J53" s="50"/>
      <c r="K53" s="19">
        <f>SUM(L53:N53)</f>
        <v>12</v>
      </c>
      <c r="L53" s="21">
        <v>11</v>
      </c>
      <c r="M53" s="21">
        <v>0</v>
      </c>
      <c r="N53" s="23">
        <v>1</v>
      </c>
      <c r="O53" s="17">
        <f>SUM(P53:R53)</f>
        <v>1105</v>
      </c>
      <c r="P53" s="21">
        <v>1100</v>
      </c>
      <c r="Q53" s="21">
        <v>3</v>
      </c>
      <c r="R53" s="23">
        <v>2</v>
      </c>
      <c r="S53" s="24" t="s">
        <v>57</v>
      </c>
      <c r="T53" s="44"/>
      <c r="U53" s="44"/>
      <c r="V53" s="44"/>
      <c r="W53" s="44"/>
    </row>
    <row r="54" spans="2:23" ht="12" customHeight="1">
      <c r="B54" s="20" t="s">
        <v>58</v>
      </c>
      <c r="C54" s="21">
        <v>3350</v>
      </c>
      <c r="D54" s="22">
        <f t="shared" si="4"/>
        <v>1800</v>
      </c>
      <c r="E54" s="38">
        <f t="shared" si="1"/>
        <v>53.73134328358209</v>
      </c>
      <c r="F54" s="18">
        <f t="shared" si="3"/>
        <v>228</v>
      </c>
      <c r="G54" s="21">
        <v>221</v>
      </c>
      <c r="H54" s="21">
        <v>2</v>
      </c>
      <c r="I54" s="23">
        <v>5</v>
      </c>
      <c r="J54" s="50"/>
      <c r="K54" s="19">
        <f>SUM(L54:N54)</f>
        <v>46</v>
      </c>
      <c r="L54" s="21">
        <v>28</v>
      </c>
      <c r="M54" s="21">
        <v>1</v>
      </c>
      <c r="N54" s="23">
        <v>17</v>
      </c>
      <c r="O54" s="17">
        <f>SUM(P54:R54)</f>
        <v>1526</v>
      </c>
      <c r="P54" s="21">
        <v>1510</v>
      </c>
      <c r="Q54" s="21">
        <v>14</v>
      </c>
      <c r="R54" s="23">
        <v>2</v>
      </c>
      <c r="S54" s="24" t="s">
        <v>58</v>
      </c>
      <c r="T54" s="44"/>
      <c r="U54" s="44"/>
      <c r="V54" s="44"/>
      <c r="W54" s="44"/>
    </row>
    <row r="55" spans="2:23" ht="12" customHeight="1">
      <c r="B55" s="20" t="s">
        <v>59</v>
      </c>
      <c r="C55" s="21">
        <v>4273</v>
      </c>
      <c r="D55" s="22">
        <f t="shared" si="4"/>
        <v>2446</v>
      </c>
      <c r="E55" s="38">
        <f t="shared" si="1"/>
        <v>57.24315469225368</v>
      </c>
      <c r="F55" s="18">
        <f t="shared" si="3"/>
        <v>348</v>
      </c>
      <c r="G55" s="21">
        <v>346</v>
      </c>
      <c r="H55" s="21">
        <v>0</v>
      </c>
      <c r="I55" s="23">
        <v>2</v>
      </c>
      <c r="J55" s="50"/>
      <c r="K55" s="19">
        <f>SUM(L55:N55)</f>
        <v>9</v>
      </c>
      <c r="L55" s="21">
        <v>9</v>
      </c>
      <c r="M55" s="21">
        <v>0</v>
      </c>
      <c r="N55" s="23">
        <v>0</v>
      </c>
      <c r="O55" s="17">
        <f>SUM(P55:R55)</f>
        <v>2089</v>
      </c>
      <c r="P55" s="21">
        <v>2085</v>
      </c>
      <c r="Q55" s="21">
        <v>3</v>
      </c>
      <c r="R55" s="23">
        <v>1</v>
      </c>
      <c r="S55" s="24" t="s">
        <v>59</v>
      </c>
      <c r="T55" s="44"/>
      <c r="U55" s="44"/>
      <c r="V55" s="44"/>
      <c r="W55" s="44"/>
    </row>
    <row r="56" spans="2:23" ht="12" customHeight="1">
      <c r="B56" s="20" t="s">
        <v>60</v>
      </c>
      <c r="C56" s="21">
        <v>3639</v>
      </c>
      <c r="D56" s="22">
        <f t="shared" si="4"/>
        <v>2274</v>
      </c>
      <c r="E56" s="38">
        <f t="shared" si="1"/>
        <v>62.489694971145916</v>
      </c>
      <c r="F56" s="18">
        <f t="shared" si="3"/>
        <v>234</v>
      </c>
      <c r="G56" s="21">
        <v>226</v>
      </c>
      <c r="H56" s="21">
        <v>0</v>
      </c>
      <c r="I56" s="23">
        <v>8</v>
      </c>
      <c r="J56" s="50"/>
      <c r="K56" s="19">
        <f>SUM(L56:N56)</f>
        <v>4</v>
      </c>
      <c r="L56" s="21">
        <v>3</v>
      </c>
      <c r="M56" s="21">
        <v>0</v>
      </c>
      <c r="N56" s="23">
        <v>1</v>
      </c>
      <c r="O56" s="17">
        <f>SUM(P56:R56)</f>
        <v>2036</v>
      </c>
      <c r="P56" s="21">
        <v>2035</v>
      </c>
      <c r="Q56" s="21">
        <v>1</v>
      </c>
      <c r="R56" s="23">
        <v>0</v>
      </c>
      <c r="S56" s="24" t="s">
        <v>60</v>
      </c>
      <c r="T56" s="44"/>
      <c r="U56" s="44"/>
      <c r="V56" s="44"/>
      <c r="W56" s="44"/>
    </row>
    <row r="57" spans="2:23" s="16" customFormat="1" ht="12" customHeight="1">
      <c r="B57" s="13" t="s">
        <v>61</v>
      </c>
      <c r="C57" s="18">
        <f>SUM(C58:C65)</f>
        <v>48338</v>
      </c>
      <c r="D57" s="18">
        <f>SUM(D58:D65)</f>
        <v>28218</v>
      </c>
      <c r="E57" s="38">
        <f t="shared" si="1"/>
        <v>58.376432620298736</v>
      </c>
      <c r="F57" s="18">
        <f>SUM(F58:F65)</f>
        <v>3516</v>
      </c>
      <c r="G57" s="18">
        <f>SUM(G58:G65)</f>
        <v>3345</v>
      </c>
      <c r="H57" s="18">
        <f>SUM(H58:H65)</f>
        <v>8</v>
      </c>
      <c r="I57" s="46">
        <f>SUM(I58:I65)</f>
        <v>163</v>
      </c>
      <c r="J57" s="49"/>
      <c r="K57" s="48">
        <f aca="true" t="shared" si="19" ref="K57:R57">SUM(K58:K65)</f>
        <v>281</v>
      </c>
      <c r="L57" s="18">
        <f t="shared" si="19"/>
        <v>239</v>
      </c>
      <c r="M57" s="18">
        <f t="shared" si="19"/>
        <v>0</v>
      </c>
      <c r="N57" s="18">
        <f t="shared" si="19"/>
        <v>42</v>
      </c>
      <c r="O57" s="18">
        <f t="shared" si="19"/>
        <v>24421</v>
      </c>
      <c r="P57" s="18">
        <f t="shared" si="19"/>
        <v>24222</v>
      </c>
      <c r="Q57" s="18">
        <f t="shared" si="19"/>
        <v>112</v>
      </c>
      <c r="R57" s="18">
        <f t="shared" si="19"/>
        <v>87</v>
      </c>
      <c r="S57" s="15" t="s">
        <v>61</v>
      </c>
      <c r="T57" s="44"/>
      <c r="U57" s="44"/>
      <c r="V57" s="44"/>
      <c r="W57" s="44"/>
    </row>
    <row r="58" spans="2:23" ht="12" customHeight="1">
      <c r="B58" s="20" t="s">
        <v>62</v>
      </c>
      <c r="C58" s="21">
        <v>25113</v>
      </c>
      <c r="D58" s="22">
        <f t="shared" si="4"/>
        <v>14391</v>
      </c>
      <c r="E58" s="38">
        <f t="shared" si="1"/>
        <v>57.30498148369371</v>
      </c>
      <c r="F58" s="18">
        <f t="shared" si="3"/>
        <v>1397</v>
      </c>
      <c r="G58" s="21">
        <v>1351</v>
      </c>
      <c r="H58" s="21">
        <v>3</v>
      </c>
      <c r="I58" s="23">
        <v>43</v>
      </c>
      <c r="J58" s="50"/>
      <c r="K58" s="19">
        <f aca="true" t="shared" si="20" ref="K58:K65">SUM(L58:N58)</f>
        <v>100</v>
      </c>
      <c r="L58" s="21">
        <v>83</v>
      </c>
      <c r="M58" s="21">
        <v>0</v>
      </c>
      <c r="N58" s="23">
        <v>17</v>
      </c>
      <c r="O58" s="17">
        <f aca="true" t="shared" si="21" ref="O58:O64">SUM(P58:R58)</f>
        <v>12894</v>
      </c>
      <c r="P58" s="21">
        <v>12738</v>
      </c>
      <c r="Q58" s="21">
        <v>91</v>
      </c>
      <c r="R58" s="23">
        <v>65</v>
      </c>
      <c r="S58" s="24" t="s">
        <v>62</v>
      </c>
      <c r="T58" s="44"/>
      <c r="U58" s="44"/>
      <c r="V58" s="44"/>
      <c r="W58" s="44"/>
    </row>
    <row r="59" spans="2:23" ht="12" customHeight="1">
      <c r="B59" s="20" t="s">
        <v>63</v>
      </c>
      <c r="C59" s="21">
        <v>2776</v>
      </c>
      <c r="D59" s="22">
        <f t="shared" si="4"/>
        <v>1940</v>
      </c>
      <c r="E59" s="38">
        <f t="shared" si="1"/>
        <v>69.88472622478386</v>
      </c>
      <c r="F59" s="18">
        <f t="shared" si="3"/>
        <v>186</v>
      </c>
      <c r="G59" s="21">
        <v>181</v>
      </c>
      <c r="H59" s="21">
        <v>0</v>
      </c>
      <c r="I59" s="23">
        <v>5</v>
      </c>
      <c r="J59" s="50"/>
      <c r="K59" s="19">
        <f t="shared" si="20"/>
        <v>17</v>
      </c>
      <c r="L59" s="21">
        <v>15</v>
      </c>
      <c r="M59" s="21">
        <v>0</v>
      </c>
      <c r="N59" s="23">
        <v>2</v>
      </c>
      <c r="O59" s="17">
        <f t="shared" si="21"/>
        <v>1737</v>
      </c>
      <c r="P59" s="21">
        <v>1734</v>
      </c>
      <c r="Q59" s="21">
        <v>3</v>
      </c>
      <c r="R59" s="23">
        <v>0</v>
      </c>
      <c r="S59" s="24" t="s">
        <v>63</v>
      </c>
      <c r="T59" s="44"/>
      <c r="U59" s="44"/>
      <c r="V59" s="44"/>
      <c r="W59" s="44"/>
    </row>
    <row r="60" spans="2:23" ht="12" customHeight="1">
      <c r="B60" s="20" t="s">
        <v>64</v>
      </c>
      <c r="C60" s="21">
        <v>1507</v>
      </c>
      <c r="D60" s="22">
        <f t="shared" si="4"/>
        <v>865</v>
      </c>
      <c r="E60" s="38">
        <f t="shared" si="1"/>
        <v>57.39880557398806</v>
      </c>
      <c r="F60" s="18">
        <f t="shared" si="3"/>
        <v>213</v>
      </c>
      <c r="G60" s="21">
        <v>209</v>
      </c>
      <c r="H60" s="21">
        <v>0</v>
      </c>
      <c r="I60" s="23">
        <v>4</v>
      </c>
      <c r="J60" s="50"/>
      <c r="K60" s="19">
        <f t="shared" si="20"/>
        <v>21</v>
      </c>
      <c r="L60" s="21">
        <v>20</v>
      </c>
      <c r="M60" s="21">
        <v>0</v>
      </c>
      <c r="N60" s="23">
        <v>1</v>
      </c>
      <c r="O60" s="17">
        <f t="shared" si="21"/>
        <v>631</v>
      </c>
      <c r="P60" s="21">
        <v>629</v>
      </c>
      <c r="Q60" s="21">
        <v>0</v>
      </c>
      <c r="R60" s="23">
        <v>2</v>
      </c>
      <c r="S60" s="24" t="s">
        <v>64</v>
      </c>
      <c r="T60" s="44"/>
      <c r="U60" s="44"/>
      <c r="V60" s="44"/>
      <c r="W60" s="44"/>
    </row>
    <row r="61" spans="2:23" ht="12" customHeight="1">
      <c r="B61" s="20" t="s">
        <v>65</v>
      </c>
      <c r="C61" s="21">
        <v>6220</v>
      </c>
      <c r="D61" s="22">
        <f t="shared" si="4"/>
        <v>4104</v>
      </c>
      <c r="E61" s="38">
        <f t="shared" si="1"/>
        <v>65.9807073954984</v>
      </c>
      <c r="F61" s="18">
        <f t="shared" si="3"/>
        <v>470</v>
      </c>
      <c r="G61" s="21">
        <v>469</v>
      </c>
      <c r="H61" s="21">
        <v>0</v>
      </c>
      <c r="I61" s="23">
        <v>1</v>
      </c>
      <c r="J61" s="50"/>
      <c r="K61" s="19">
        <f t="shared" si="20"/>
        <v>32</v>
      </c>
      <c r="L61" s="21">
        <v>16</v>
      </c>
      <c r="M61" s="21">
        <v>0</v>
      </c>
      <c r="N61" s="23">
        <v>16</v>
      </c>
      <c r="O61" s="17">
        <f t="shared" si="21"/>
        <v>3602</v>
      </c>
      <c r="P61" s="21">
        <v>3591</v>
      </c>
      <c r="Q61" s="21">
        <v>7</v>
      </c>
      <c r="R61" s="23">
        <v>4</v>
      </c>
      <c r="S61" s="24" t="s">
        <v>65</v>
      </c>
      <c r="T61" s="44"/>
      <c r="U61" s="44"/>
      <c r="V61" s="44"/>
      <c r="W61" s="44"/>
    </row>
    <row r="62" spans="2:23" ht="12" customHeight="1">
      <c r="B62" s="20" t="s">
        <v>66</v>
      </c>
      <c r="C62" s="21">
        <v>3107</v>
      </c>
      <c r="D62" s="22">
        <f t="shared" si="4"/>
        <v>1889</v>
      </c>
      <c r="E62" s="38">
        <f t="shared" si="1"/>
        <v>60.7981976182813</v>
      </c>
      <c r="F62" s="18">
        <f t="shared" si="3"/>
        <v>232</v>
      </c>
      <c r="G62" s="21">
        <v>229</v>
      </c>
      <c r="H62" s="21">
        <v>2</v>
      </c>
      <c r="I62" s="23">
        <v>1</v>
      </c>
      <c r="J62" s="50"/>
      <c r="K62" s="19">
        <f t="shared" si="20"/>
        <v>13</v>
      </c>
      <c r="L62" s="21">
        <v>13</v>
      </c>
      <c r="M62" s="21">
        <v>0</v>
      </c>
      <c r="N62" s="23">
        <v>0</v>
      </c>
      <c r="O62" s="17">
        <f t="shared" si="21"/>
        <v>1644</v>
      </c>
      <c r="P62" s="21">
        <v>1634</v>
      </c>
      <c r="Q62" s="21">
        <v>1</v>
      </c>
      <c r="R62" s="23">
        <v>9</v>
      </c>
      <c r="S62" s="24" t="s">
        <v>66</v>
      </c>
      <c r="T62" s="44"/>
      <c r="U62" s="44"/>
      <c r="V62" s="44"/>
      <c r="W62" s="44"/>
    </row>
    <row r="63" spans="2:23" ht="12" customHeight="1">
      <c r="B63" s="20" t="s">
        <v>67</v>
      </c>
      <c r="C63" s="21">
        <v>2979</v>
      </c>
      <c r="D63" s="22">
        <f t="shared" si="4"/>
        <v>1625</v>
      </c>
      <c r="E63" s="38">
        <f t="shared" si="1"/>
        <v>54.548506210137624</v>
      </c>
      <c r="F63" s="18">
        <f t="shared" si="3"/>
        <v>293</v>
      </c>
      <c r="G63" s="21">
        <v>243</v>
      </c>
      <c r="H63" s="21">
        <v>0</v>
      </c>
      <c r="I63" s="23">
        <v>50</v>
      </c>
      <c r="J63" s="50"/>
      <c r="K63" s="19">
        <f t="shared" si="20"/>
        <v>14</v>
      </c>
      <c r="L63" s="21">
        <v>14</v>
      </c>
      <c r="M63" s="21">
        <v>0</v>
      </c>
      <c r="N63" s="23">
        <v>0</v>
      </c>
      <c r="O63" s="17">
        <f t="shared" si="21"/>
        <v>1318</v>
      </c>
      <c r="P63" s="21">
        <v>1310</v>
      </c>
      <c r="Q63" s="21">
        <v>5</v>
      </c>
      <c r="R63" s="23">
        <v>3</v>
      </c>
      <c r="S63" s="24" t="s">
        <v>67</v>
      </c>
      <c r="T63" s="44"/>
      <c r="U63" s="44"/>
      <c r="V63" s="44"/>
      <c r="W63" s="44"/>
    </row>
    <row r="64" spans="2:23" ht="12" customHeight="1">
      <c r="B64" s="20" t="s">
        <v>68</v>
      </c>
      <c r="C64" s="21">
        <v>3570</v>
      </c>
      <c r="D64" s="22">
        <f t="shared" si="4"/>
        <v>2338</v>
      </c>
      <c r="E64" s="38">
        <f t="shared" si="1"/>
        <v>65.49019607843137</v>
      </c>
      <c r="F64" s="18">
        <f t="shared" si="3"/>
        <v>317</v>
      </c>
      <c r="G64" s="21">
        <v>308</v>
      </c>
      <c r="H64" s="21">
        <v>0</v>
      </c>
      <c r="I64" s="23">
        <v>9</v>
      </c>
      <c r="J64" s="50"/>
      <c r="K64" s="19">
        <f t="shared" si="20"/>
        <v>22</v>
      </c>
      <c r="L64" s="21">
        <v>21</v>
      </c>
      <c r="M64" s="21">
        <v>0</v>
      </c>
      <c r="N64" s="23">
        <v>1</v>
      </c>
      <c r="O64" s="17">
        <f t="shared" si="21"/>
        <v>1999</v>
      </c>
      <c r="P64" s="21">
        <v>1993</v>
      </c>
      <c r="Q64" s="21">
        <v>3</v>
      </c>
      <c r="R64" s="23">
        <v>3</v>
      </c>
      <c r="S64" s="24" t="s">
        <v>68</v>
      </c>
      <c r="T64" s="44"/>
      <c r="U64" s="44"/>
      <c r="V64" s="44"/>
      <c r="W64" s="44"/>
    </row>
    <row r="65" spans="2:23" ht="12" customHeight="1" thickBot="1">
      <c r="B65" s="28" t="s">
        <v>69</v>
      </c>
      <c r="C65" s="29">
        <v>3066</v>
      </c>
      <c r="D65" s="30">
        <f t="shared" si="4"/>
        <v>1066</v>
      </c>
      <c r="E65" s="39">
        <f t="shared" si="1"/>
        <v>34.768427919112845</v>
      </c>
      <c r="F65" s="40">
        <f t="shared" si="3"/>
        <v>408</v>
      </c>
      <c r="G65" s="29">
        <v>355</v>
      </c>
      <c r="H65" s="29">
        <v>3</v>
      </c>
      <c r="I65" s="32">
        <v>50</v>
      </c>
      <c r="J65" s="50"/>
      <c r="K65" s="19">
        <f t="shared" si="20"/>
        <v>62</v>
      </c>
      <c r="L65" s="29">
        <v>57</v>
      </c>
      <c r="M65" s="29">
        <v>0</v>
      </c>
      <c r="N65" s="32">
        <v>5</v>
      </c>
      <c r="O65" s="31">
        <f>SUM(P65:R65)</f>
        <v>596</v>
      </c>
      <c r="P65" s="29">
        <v>593</v>
      </c>
      <c r="Q65" s="29">
        <v>2</v>
      </c>
      <c r="R65" s="32">
        <v>1</v>
      </c>
      <c r="S65" s="33" t="s">
        <v>69</v>
      </c>
      <c r="T65" s="44"/>
      <c r="U65" s="44"/>
      <c r="V65" s="44"/>
      <c r="W65" s="44"/>
    </row>
    <row r="68" spans="2:18" ht="12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2:18" ht="12">
      <c r="B69" s="4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2:18" ht="12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2:18" ht="12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2:18" ht="12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2:18" ht="12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2:18" ht="12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2:18" ht="12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2:18" ht="12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</sheetData>
  <sheetProtection/>
  <mergeCells count="7">
    <mergeCell ref="O4:R4"/>
    <mergeCell ref="K4:N4"/>
    <mergeCell ref="L2:R2"/>
    <mergeCell ref="C4:C5"/>
    <mergeCell ref="D2:H2"/>
    <mergeCell ref="F4:I4"/>
    <mergeCell ref="D4:E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2022-07-28T02:23:03Z</dcterms:created>
  <dcterms:modified xsi:type="dcterms:W3CDTF">2022-07-28T02:23:03Z</dcterms:modified>
  <cp:category/>
  <cp:version/>
  <cp:contentType/>
  <cp:contentStatus/>
</cp:coreProperties>
</file>