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56" windowHeight="9516" activeTab="0"/>
  </bookViews>
  <sheets>
    <sheet name="139" sheetId="1" r:id="rId1"/>
  </sheets>
  <definedNames>
    <definedName name="_xlnm.Print_Area" localSheetId="0">'139'!$B$2:$R$62,'139'!$T$2:$AK$62</definedName>
  </definedNames>
  <calcPr fullCalcOnLoad="1"/>
</workbook>
</file>

<file path=xl/sharedStrings.xml><?xml version="1.0" encoding="utf-8"?>
<sst xmlns="http://schemas.openxmlformats.org/spreadsheetml/2006/main" count="167" uniqueCount="125">
  <si>
    <t>総計</t>
  </si>
  <si>
    <t>中国</t>
  </si>
  <si>
    <t>イラン</t>
  </si>
  <si>
    <t>インド</t>
  </si>
  <si>
    <t>タイ</t>
  </si>
  <si>
    <t>その他</t>
  </si>
  <si>
    <t>オランダ</t>
  </si>
  <si>
    <t>ロシア</t>
  </si>
  <si>
    <t>ドイツ</t>
  </si>
  <si>
    <t>フランス</t>
  </si>
  <si>
    <t>アメリカ</t>
  </si>
  <si>
    <t>カナダ</t>
  </si>
  <si>
    <t>オセアニア州</t>
  </si>
  <si>
    <t>無国籍</t>
  </si>
  <si>
    <t>国籍不明</t>
  </si>
  <si>
    <t>アジア州</t>
  </si>
  <si>
    <t>南北アメリカ州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</si>
  <si>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</si>
  <si>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</si>
  <si>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</si>
  <si>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</si>
  <si>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</si>
  <si>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</si>
  <si>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</si>
  <si>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</si>
  <si>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</si>
  <si>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</si>
  <si>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放火</t>
  </si>
  <si>
    <t>強姦</t>
  </si>
  <si>
    <t>凶器準備集合</t>
  </si>
  <si>
    <t>暴行</t>
  </si>
  <si>
    <t>傷害</t>
  </si>
  <si>
    <t>うち)</t>
  </si>
  <si>
    <t>傷害致死</t>
  </si>
  <si>
    <t>通貨偽造</t>
  </si>
  <si>
    <t>文書偽造</t>
  </si>
  <si>
    <t>支払い用カード偽造</t>
  </si>
  <si>
    <t>有価証券偽造</t>
  </si>
  <si>
    <t>賄賂</t>
  </si>
  <si>
    <t>あっせん利得処罰法</t>
  </si>
  <si>
    <t>賭博開張等</t>
  </si>
  <si>
    <t>強制わいせつ</t>
  </si>
  <si>
    <t>うち)</t>
  </si>
  <si>
    <t>公然わいせつ</t>
  </si>
  <si>
    <t>うち)</t>
  </si>
  <si>
    <t>占有離脱物横領</t>
  </si>
  <si>
    <t>住居侵入</t>
  </si>
  <si>
    <t>盗品等</t>
  </si>
  <si>
    <t>器物損壊等</t>
  </si>
  <si>
    <t>嬰児殺</t>
  </si>
  <si>
    <t>強盗</t>
  </si>
  <si>
    <t>放火</t>
  </si>
  <si>
    <t>強姦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</si>
  <si>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</si>
  <si>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</si>
  <si>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</si>
  <si>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</si>
  <si>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</si>
  <si>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</si>
  <si>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</si>
  <si>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</si>
  <si>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</si>
  <si>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</si>
  <si>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</si>
  <si>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</si>
  <si>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</si>
  <si>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</si>
  <si>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背任</t>
  </si>
  <si>
    <t>賭博</t>
  </si>
  <si>
    <t>普通賭博</t>
  </si>
  <si>
    <t>常習賭博</t>
  </si>
  <si>
    <t>わいせつ</t>
  </si>
  <si>
    <t>うち)</t>
  </si>
  <si>
    <t>うち)</t>
  </si>
  <si>
    <t>公務執行妨害</t>
  </si>
  <si>
    <t>うち)</t>
  </si>
  <si>
    <t>逮捕監禁</t>
  </si>
  <si>
    <t>凶悪犯</t>
  </si>
  <si>
    <t>殺人</t>
  </si>
  <si>
    <t>うち)</t>
  </si>
  <si>
    <t>占有離脱物横領</t>
  </si>
  <si>
    <t>公務執行妨害</t>
  </si>
  <si>
    <t>ヨーロッパ州</t>
  </si>
  <si>
    <t>嬰児殺</t>
  </si>
  <si>
    <t>強盗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</si>
  <si>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</si>
  <si>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</si>
  <si>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</si>
  <si>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</si>
  <si>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</si>
  <si>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</si>
  <si>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</si>
  <si>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</si>
  <si>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</si>
  <si>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</si>
  <si>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</si>
  <si>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うち)</t>
  </si>
  <si>
    <t>背任</t>
  </si>
  <si>
    <t>賭博</t>
  </si>
  <si>
    <t>普通賭博</t>
  </si>
  <si>
    <t>常習賭博</t>
  </si>
  <si>
    <t>わいせつ</t>
  </si>
  <si>
    <t>うち)</t>
  </si>
  <si>
    <t>うち)</t>
  </si>
  <si>
    <t>逮捕監禁</t>
  </si>
  <si>
    <t>パキスタン</t>
  </si>
  <si>
    <t>フィリピン</t>
  </si>
  <si>
    <t>イギリス</t>
  </si>
  <si>
    <t>イタリア</t>
  </si>
  <si>
    <t>韓国・朝鮮</t>
  </si>
  <si>
    <t>アフリカ州</t>
  </si>
  <si>
    <t xml:space="preserve">              　　　国　籍
  罪  種</t>
  </si>
  <si>
    <t>国　籍
　　　　　　　　　　罪  種</t>
  </si>
  <si>
    <t>粗暴犯</t>
  </si>
  <si>
    <t>知能犯</t>
  </si>
  <si>
    <t>窃盗犯</t>
  </si>
  <si>
    <t>風俗犯</t>
  </si>
  <si>
    <t>その他の刑法犯</t>
  </si>
  <si>
    <t>外国人に対する犯罪の認知件数</t>
  </si>
  <si>
    <t>外国人５１０</t>
  </si>
  <si>
    <t>外国人５０９</t>
  </si>
  <si>
    <t>注 「中国」には，台湾を含む。</t>
  </si>
  <si>
    <t>略取誘拐・人身売買</t>
  </si>
  <si>
    <t>支払用カード偽造</t>
  </si>
  <si>
    <t>138　刑法犯　罪種別　国籍別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</si>
</sst>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"/>
    <numFmt numFmtId="177" formatCode="[$-411]gggee\.m\.d"/>
    <numFmt numFmtId="178" formatCode="[$-411]gggee&quot;年&quot;m&quot;月&quot;d&quot;日&quot;"/>
    <numFmt numFmtId="179" formatCode="_ * ###0;_ * \-###0;_ * &quot;-&quot;;_ @"/>
    <numFmt numFmtId="180" formatCode="#,##0;[Red]\-#,##0;\-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ゴシック"/>
      <family val="3"/>
    </font>
    <font>
      <sz val="6"/>
      <name val="明朝"/>
      <family val="3"/>
    </font>
    <font>
      <sz val="12"/>
      <name val="ＭＳ 明朝"/>
      <family val="1"/>
    </font>
    <font>
      <sz val="7"/>
      <name val="Terminal"/>
      <family val="0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4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0" borderId="4" applyNumberFormat="0" applyAlignment="0" applyProtection="0"/>
    <xf numFmtId="0" fontId="0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180" fontId="4" fillId="0" borderId="10" xfId="48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80" fontId="4" fillId="0" borderId="11" xfId="48" applyNumberFormat="1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80" fontId="0" fillId="0" borderId="0" xfId="0" applyNumberFormat="1" applyFont="1" applyAlignment="1">
      <alignment/>
    </xf>
    <xf numFmtId="0" fontId="4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180" fontId="4" fillId="0" borderId="0" xfId="48" applyNumberFormat="1" applyFont="1" applyBorder="1" applyAlignment="1">
      <alignment/>
    </xf>
    <xf numFmtId="180" fontId="0" fillId="0" borderId="0" xfId="48" applyNumberFormat="1" applyFont="1" applyBorder="1" applyAlignment="1">
      <alignment/>
    </xf>
    <xf numFmtId="0" fontId="0" fillId="0" borderId="16" xfId="0" applyFont="1" applyBorder="1" applyAlignment="1">
      <alignment horizontal="center" vertical="distributed" textRotation="255" wrapText="1"/>
    </xf>
    <xf numFmtId="0" fontId="0" fillId="0" borderId="16" xfId="0" applyFont="1" applyBorder="1" applyAlignment="1">
      <alignment horizontal="center" vertical="distributed" textRotation="255"/>
    </xf>
    <xf numFmtId="0" fontId="0" fillId="0" borderId="17" xfId="0" applyFont="1" applyBorder="1" applyAlignment="1">
      <alignment horizontal="center" vertical="distributed" textRotation="255"/>
    </xf>
    <xf numFmtId="0" fontId="0" fillId="0" borderId="18" xfId="0" applyFont="1" applyBorder="1" applyAlignment="1">
      <alignment horizontal="center" vertical="distributed" textRotation="255"/>
    </xf>
    <xf numFmtId="180" fontId="4" fillId="0" borderId="19" xfId="48" applyNumberFormat="1" applyFont="1" applyBorder="1" applyAlignment="1">
      <alignment/>
    </xf>
    <xf numFmtId="0" fontId="6" fillId="0" borderId="0" xfId="0" applyFont="1" applyAlignment="1">
      <alignment/>
    </xf>
    <xf numFmtId="180" fontId="4" fillId="0" borderId="20" xfId="60" applyNumberFormat="1" applyFont="1" applyBorder="1" applyAlignment="1" applyProtection="1">
      <alignment/>
      <protection/>
    </xf>
    <xf numFmtId="180" fontId="4" fillId="0" borderId="14" xfId="60" applyNumberFormat="1" applyFont="1" applyBorder="1" applyAlignment="1" applyProtection="1">
      <alignment/>
      <protection/>
    </xf>
    <xf numFmtId="180" fontId="0" fillId="0" borderId="14" xfId="60" applyNumberFormat="1" applyFont="1" applyBorder="1" applyAlignment="1" applyProtection="1">
      <alignment/>
      <protection/>
    </xf>
    <xf numFmtId="180" fontId="0" fillId="0" borderId="14" xfId="60" applyNumberFormat="1" applyFont="1" applyBorder="1" applyAlignment="1" applyProtection="1">
      <alignment/>
      <protection locked="0"/>
    </xf>
    <xf numFmtId="180" fontId="0" fillId="0" borderId="14" xfId="60" applyNumberFormat="1" applyBorder="1" applyAlignment="1" applyProtection="1">
      <alignment/>
      <protection locked="0"/>
    </xf>
    <xf numFmtId="180" fontId="4" fillId="0" borderId="14" xfId="60" applyNumberFormat="1" applyFont="1" applyBorder="1" applyAlignment="1" applyProtection="1">
      <alignment/>
      <protection locked="0"/>
    </xf>
    <xf numFmtId="180" fontId="0" fillId="0" borderId="15" xfId="60" applyNumberFormat="1" applyBorder="1" applyAlignment="1" applyProtection="1">
      <alignment/>
      <protection locked="0"/>
    </xf>
    <xf numFmtId="180" fontId="4" fillId="0" borderId="21" xfId="60" applyNumberFormat="1" applyFont="1" applyBorder="1" applyAlignment="1" applyProtection="1">
      <alignment/>
      <protection/>
    </xf>
    <xf numFmtId="180" fontId="4" fillId="0" borderId="12" xfId="60" applyNumberFormat="1" applyFont="1" applyBorder="1" applyAlignment="1" applyProtection="1">
      <alignment/>
      <protection/>
    </xf>
    <xf numFmtId="180" fontId="0" fillId="0" borderId="12" xfId="60" applyNumberFormat="1" applyFont="1" applyBorder="1" applyAlignment="1" applyProtection="1">
      <alignment/>
      <protection/>
    </xf>
    <xf numFmtId="180" fontId="0" fillId="0" borderId="12" xfId="60" applyNumberFormat="1" applyFont="1" applyBorder="1" applyAlignment="1" applyProtection="1">
      <alignment/>
      <protection locked="0"/>
    </xf>
    <xf numFmtId="180" fontId="0" fillId="0" borderId="12" xfId="60" applyNumberFormat="1" applyBorder="1" applyAlignment="1" applyProtection="1">
      <alignment/>
      <protection locked="0"/>
    </xf>
    <xf numFmtId="180" fontId="4" fillId="0" borderId="12" xfId="60" applyNumberFormat="1" applyFont="1" applyBorder="1" applyAlignment="1" applyProtection="1">
      <alignment/>
      <protection locked="0"/>
    </xf>
    <xf numFmtId="180" fontId="0" fillId="0" borderId="22" xfId="60" applyNumberFormat="1" applyBorder="1" applyAlignment="1" applyProtection="1">
      <alignment/>
      <protection locked="0"/>
    </xf>
    <xf numFmtId="0" fontId="0" fillId="0" borderId="23" xfId="0" applyFont="1" applyBorder="1" applyAlignment="1">
      <alignment horizontal="center" vertical="distributed" textRotation="255" wrapText="1"/>
    </xf>
    <xf numFmtId="0" fontId="0" fillId="0" borderId="16" xfId="0" applyFont="1" applyBorder="1" applyAlignment="1">
      <alignment horizontal="center" vertical="distributed" textRotation="255" wrapText="1"/>
    </xf>
    <xf numFmtId="0" fontId="0" fillId="0" borderId="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0" fillId="0" borderId="30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 quotePrefix="1">
      <alignment horizontal="distributed" vertical="center"/>
    </xf>
    <xf numFmtId="0" fontId="0" fillId="0" borderId="12" xfId="0" applyFont="1" applyBorder="1" applyAlignment="1" quotePrefix="1">
      <alignment horizontal="distributed" vertical="center"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12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/>
    </xf>
    <xf numFmtId="0" fontId="4" fillId="0" borderId="14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_03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3"/>
  <sheetViews>
    <sheetView tabSelected="1" view="pageBreakPreview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1" sqref="A1"/>
    </sheetView>
  </sheetViews>
  <sheetFormatPr defaultColWidth="12.125" defaultRowHeight="12.75"/>
  <cols>
    <col min="1" max="6" width="2.625" style="8" customWidth="1"/>
    <col min="7" max="7" width="14.125" style="8" bestFit="1" customWidth="1"/>
    <col min="8" max="8" width="9.875" style="8" bestFit="1" customWidth="1"/>
    <col min="9" max="18" width="6.625" style="8" customWidth="1"/>
    <col min="19" max="19" width="9.375" style="8" customWidth="1"/>
    <col min="20" max="27" width="6.625" style="8" customWidth="1"/>
    <col min="28" max="31" width="4.625" style="8" customWidth="1"/>
    <col min="32" max="36" width="2.625" style="8" customWidth="1"/>
    <col min="37" max="37" width="14.125" style="8" bestFit="1" customWidth="1"/>
    <col min="38" max="16384" width="12.125" style="8" customWidth="1"/>
  </cols>
  <sheetData>
    <row r="1" spans="2:20" ht="12">
      <c r="B1" s="8" t="s">
        <v>120</v>
      </c>
      <c r="T1" s="8" t="s">
        <v>119</v>
      </c>
    </row>
    <row r="2" spans="1:37" s="1" customFormat="1" ht="14.25">
      <c r="A2" s="8"/>
      <c r="B2" s="33"/>
      <c r="C2" s="33"/>
      <c r="D2" s="33"/>
      <c r="E2" s="33"/>
      <c r="F2" s="33"/>
      <c r="G2" s="33"/>
      <c r="H2" s="52" t="s">
        <v>124</v>
      </c>
      <c r="I2" s="52"/>
      <c r="J2" s="52"/>
      <c r="K2" s="52"/>
      <c r="L2" s="52"/>
      <c r="M2" s="52"/>
      <c r="N2" s="52"/>
      <c r="O2" s="52"/>
      <c r="P2" s="52"/>
      <c r="Q2" s="52"/>
      <c r="R2" s="33"/>
      <c r="T2" s="33"/>
      <c r="U2" s="52" t="s">
        <v>118</v>
      </c>
      <c r="V2" s="52"/>
      <c r="W2" s="52"/>
      <c r="X2" s="52"/>
      <c r="Y2" s="52"/>
      <c r="Z2" s="52"/>
      <c r="AA2" s="52"/>
      <c r="AB2" s="52"/>
      <c r="AC2" s="52"/>
      <c r="AD2" s="52"/>
      <c r="AE2" s="52"/>
      <c r="AF2" s="33"/>
      <c r="AG2" s="33"/>
      <c r="AH2" s="33"/>
      <c r="AI2" s="33"/>
      <c r="AJ2" s="33"/>
      <c r="AK2" s="33"/>
    </row>
    <row r="3" spans="1:37" ht="15" thickBot="1">
      <c r="A3" s="2"/>
      <c r="B3" s="3"/>
      <c r="C3" s="4"/>
      <c r="D3" s="4"/>
      <c r="E3" s="4"/>
      <c r="F3" s="4"/>
      <c r="G3" s="4"/>
      <c r="AF3" s="3"/>
      <c r="AG3" s="4"/>
      <c r="AH3" s="4"/>
      <c r="AI3" s="4"/>
      <c r="AJ3" s="4"/>
      <c r="AK3" s="4"/>
    </row>
    <row r="4" spans="1:38" ht="12">
      <c r="A4" s="9"/>
      <c r="B4" s="63" t="s">
        <v>111</v>
      </c>
      <c r="C4" s="63"/>
      <c r="D4" s="63"/>
      <c r="E4" s="63"/>
      <c r="F4" s="63"/>
      <c r="G4" s="64"/>
      <c r="H4" s="53" t="s">
        <v>0</v>
      </c>
      <c r="I4" s="57" t="s">
        <v>15</v>
      </c>
      <c r="J4" s="57"/>
      <c r="K4" s="57"/>
      <c r="L4" s="57"/>
      <c r="M4" s="57"/>
      <c r="N4" s="57"/>
      <c r="O4" s="57"/>
      <c r="P4" s="57"/>
      <c r="Q4" s="57"/>
      <c r="R4" s="58"/>
      <c r="S4" s="25"/>
      <c r="T4" s="55" t="s">
        <v>82</v>
      </c>
      <c r="U4" s="55"/>
      <c r="V4" s="55"/>
      <c r="W4" s="55"/>
      <c r="X4" s="56"/>
      <c r="Y4" s="57" t="s">
        <v>16</v>
      </c>
      <c r="Z4" s="57"/>
      <c r="AA4" s="57"/>
      <c r="AB4" s="48" t="s">
        <v>110</v>
      </c>
      <c r="AC4" s="48" t="s">
        <v>12</v>
      </c>
      <c r="AD4" s="48" t="s">
        <v>13</v>
      </c>
      <c r="AE4" s="48" t="s">
        <v>14</v>
      </c>
      <c r="AF4" s="73" t="s">
        <v>112</v>
      </c>
      <c r="AG4" s="74"/>
      <c r="AH4" s="74"/>
      <c r="AI4" s="74"/>
      <c r="AJ4" s="74"/>
      <c r="AK4" s="74"/>
      <c r="AL4" s="10"/>
    </row>
    <row r="5" spans="1:38" ht="60.75">
      <c r="A5" s="9"/>
      <c r="B5" s="65"/>
      <c r="C5" s="65"/>
      <c r="D5" s="65"/>
      <c r="E5" s="65"/>
      <c r="F5" s="65"/>
      <c r="G5" s="66"/>
      <c r="H5" s="54"/>
      <c r="I5" s="28" t="s">
        <v>109</v>
      </c>
      <c r="J5" s="29" t="s">
        <v>1</v>
      </c>
      <c r="K5" s="29" t="s">
        <v>2</v>
      </c>
      <c r="L5" s="29" t="s">
        <v>3</v>
      </c>
      <c r="M5" s="29" t="s">
        <v>4</v>
      </c>
      <c r="N5" s="29" t="s">
        <v>105</v>
      </c>
      <c r="O5" s="29" t="s">
        <v>106</v>
      </c>
      <c r="P5" s="29" t="s">
        <v>5</v>
      </c>
      <c r="Q5" s="30" t="s">
        <v>107</v>
      </c>
      <c r="R5" s="30" t="s">
        <v>108</v>
      </c>
      <c r="S5" s="25"/>
      <c r="T5" s="31" t="s">
        <v>6</v>
      </c>
      <c r="U5" s="29" t="s">
        <v>7</v>
      </c>
      <c r="V5" s="29" t="s">
        <v>8</v>
      </c>
      <c r="W5" s="29" t="s">
        <v>9</v>
      </c>
      <c r="X5" s="29" t="s">
        <v>5</v>
      </c>
      <c r="Y5" s="29" t="s">
        <v>10</v>
      </c>
      <c r="Z5" s="29" t="s">
        <v>11</v>
      </c>
      <c r="AA5" s="29" t="s">
        <v>5</v>
      </c>
      <c r="AB5" s="49"/>
      <c r="AC5" s="49"/>
      <c r="AD5" s="49"/>
      <c r="AE5" s="49"/>
      <c r="AF5" s="75"/>
      <c r="AG5" s="76"/>
      <c r="AH5" s="76"/>
      <c r="AI5" s="76"/>
      <c r="AJ5" s="76"/>
      <c r="AK5" s="76"/>
      <c r="AL5" s="10"/>
    </row>
    <row r="6" spans="1:38" s="13" customFormat="1" ht="12">
      <c r="A6" s="9"/>
      <c r="B6" s="61" t="s">
        <v>17</v>
      </c>
      <c r="C6" s="61"/>
      <c r="D6" s="61"/>
      <c r="E6" s="61"/>
      <c r="F6" s="61"/>
      <c r="G6" s="62"/>
      <c r="H6" s="11">
        <f>SUM(I6:AE6)</f>
        <v>22599</v>
      </c>
      <c r="I6" s="34">
        <f>SUM(I7,I20,I27,I31,I46,I54)</f>
        <v>5806</v>
      </c>
      <c r="J6" s="34">
        <f aca="true" t="shared" si="0" ref="J6:R6">SUM(J7,J20,J27,J31,J46,J54)</f>
        <v>6621</v>
      </c>
      <c r="K6" s="34">
        <f t="shared" si="0"/>
        <v>124</v>
      </c>
      <c r="L6" s="34">
        <f t="shared" si="0"/>
        <v>182</v>
      </c>
      <c r="M6" s="34">
        <f t="shared" si="0"/>
        <v>396</v>
      </c>
      <c r="N6" s="34">
        <f t="shared" si="0"/>
        <v>212</v>
      </c>
      <c r="O6" s="34">
        <f t="shared" si="0"/>
        <v>1405</v>
      </c>
      <c r="P6" s="34">
        <f t="shared" si="0"/>
        <v>1423</v>
      </c>
      <c r="Q6" s="34">
        <f t="shared" si="0"/>
        <v>206</v>
      </c>
      <c r="R6" s="34">
        <f t="shared" si="0"/>
        <v>41</v>
      </c>
      <c r="S6" s="26"/>
      <c r="T6" s="41">
        <f>SUM(T7,T20,T27,T31,T46,T54)</f>
        <v>10</v>
      </c>
      <c r="U6" s="41">
        <f aca="true" t="shared" si="1" ref="U6:AE6">SUM(U7,U20,U27,U31,U46,U54)</f>
        <v>98</v>
      </c>
      <c r="V6" s="41">
        <f t="shared" si="1"/>
        <v>49</v>
      </c>
      <c r="W6" s="41">
        <f t="shared" si="1"/>
        <v>134</v>
      </c>
      <c r="X6" s="41">
        <f t="shared" si="1"/>
        <v>244</v>
      </c>
      <c r="Y6" s="41">
        <f t="shared" si="1"/>
        <v>944</v>
      </c>
      <c r="Z6" s="41">
        <f t="shared" si="1"/>
        <v>151</v>
      </c>
      <c r="AA6" s="41">
        <f t="shared" si="1"/>
        <v>3921</v>
      </c>
      <c r="AB6" s="41">
        <f t="shared" si="1"/>
        <v>214</v>
      </c>
      <c r="AC6" s="41">
        <f t="shared" si="1"/>
        <v>240</v>
      </c>
      <c r="AD6" s="41">
        <f t="shared" si="1"/>
        <v>3</v>
      </c>
      <c r="AE6" s="41">
        <f t="shared" si="1"/>
        <v>175</v>
      </c>
      <c r="AF6" s="81" t="s">
        <v>17</v>
      </c>
      <c r="AG6" s="59"/>
      <c r="AH6" s="59"/>
      <c r="AI6" s="59"/>
      <c r="AJ6" s="59"/>
      <c r="AK6" s="59"/>
      <c r="AL6" s="12"/>
    </row>
    <row r="7" spans="1:38" s="13" customFormat="1" ht="12">
      <c r="A7" s="9"/>
      <c r="B7" s="6"/>
      <c r="C7" s="59" t="s">
        <v>77</v>
      </c>
      <c r="D7" s="59"/>
      <c r="E7" s="59"/>
      <c r="F7" s="59"/>
      <c r="G7" s="60"/>
      <c r="H7" s="14">
        <f aca="true" t="shared" si="2" ref="H7:H61">SUM(I7:AE7)</f>
        <v>198</v>
      </c>
      <c r="I7" s="35">
        <f>SUM(I8,I13,I18:I19)</f>
        <v>59</v>
      </c>
      <c r="J7" s="35">
        <f aca="true" t="shared" si="3" ref="J7:R7">SUM(J8,J13,J18:J19)</f>
        <v>67</v>
      </c>
      <c r="K7" s="35">
        <f t="shared" si="3"/>
        <v>2</v>
      </c>
      <c r="L7" s="35">
        <f t="shared" si="3"/>
        <v>1</v>
      </c>
      <c r="M7" s="35">
        <f t="shared" si="3"/>
        <v>5</v>
      </c>
      <c r="N7" s="35">
        <f t="shared" si="3"/>
        <v>1</v>
      </c>
      <c r="O7" s="35">
        <f t="shared" si="3"/>
        <v>25</v>
      </c>
      <c r="P7" s="35">
        <f t="shared" si="3"/>
        <v>12</v>
      </c>
      <c r="Q7" s="35">
        <f t="shared" si="3"/>
        <v>0</v>
      </c>
      <c r="R7" s="35">
        <f t="shared" si="3"/>
        <v>0</v>
      </c>
      <c r="S7" s="26"/>
      <c r="T7" s="42">
        <f>SUM(T8,T13,T18:T19)</f>
        <v>0</v>
      </c>
      <c r="U7" s="42">
        <f aca="true" t="shared" si="4" ref="U7:AE7">SUM(U8,U13,U18:U19)</f>
        <v>1</v>
      </c>
      <c r="V7" s="42">
        <f t="shared" si="4"/>
        <v>0</v>
      </c>
      <c r="W7" s="42">
        <f t="shared" si="4"/>
        <v>0</v>
      </c>
      <c r="X7" s="42">
        <f t="shared" si="4"/>
        <v>1</v>
      </c>
      <c r="Y7" s="42">
        <f t="shared" si="4"/>
        <v>4</v>
      </c>
      <c r="Z7" s="42">
        <f t="shared" si="4"/>
        <v>1</v>
      </c>
      <c r="AA7" s="42">
        <f t="shared" si="4"/>
        <v>19</v>
      </c>
      <c r="AB7" s="42">
        <f t="shared" si="4"/>
        <v>0</v>
      </c>
      <c r="AC7" s="42">
        <f t="shared" si="4"/>
        <v>0</v>
      </c>
      <c r="AD7" s="42">
        <f t="shared" si="4"/>
        <v>0</v>
      </c>
      <c r="AE7" s="42">
        <f t="shared" si="4"/>
        <v>0</v>
      </c>
      <c r="AF7" s="20"/>
      <c r="AG7" s="59" t="s">
        <v>18</v>
      </c>
      <c r="AH7" s="59"/>
      <c r="AI7" s="59"/>
      <c r="AJ7" s="59"/>
      <c r="AK7" s="59"/>
      <c r="AL7" s="12"/>
    </row>
    <row r="8" spans="1:38" ht="12">
      <c r="A8" s="5"/>
      <c r="B8" s="15"/>
      <c r="C8" s="15"/>
      <c r="D8" s="50" t="s">
        <v>78</v>
      </c>
      <c r="E8" s="50"/>
      <c r="F8" s="50"/>
      <c r="G8" s="51"/>
      <c r="H8" s="14">
        <f t="shared" si="2"/>
        <v>55</v>
      </c>
      <c r="I8" s="36">
        <f>SUM(I9:I12)</f>
        <v>15</v>
      </c>
      <c r="J8" s="36">
        <f aca="true" t="shared" si="5" ref="J8:R8">SUM(J9:J12)</f>
        <v>17</v>
      </c>
      <c r="K8" s="36">
        <f t="shared" si="5"/>
        <v>0</v>
      </c>
      <c r="L8" s="36">
        <f t="shared" si="5"/>
        <v>1</v>
      </c>
      <c r="M8" s="36">
        <f t="shared" si="5"/>
        <v>2</v>
      </c>
      <c r="N8" s="36">
        <f t="shared" si="5"/>
        <v>0</v>
      </c>
      <c r="O8" s="36">
        <f t="shared" si="5"/>
        <v>4</v>
      </c>
      <c r="P8" s="36">
        <f t="shared" si="5"/>
        <v>4</v>
      </c>
      <c r="Q8" s="36">
        <f t="shared" si="5"/>
        <v>0</v>
      </c>
      <c r="R8" s="36">
        <f t="shared" si="5"/>
        <v>0</v>
      </c>
      <c r="S8" s="27"/>
      <c r="T8" s="43">
        <f>SUM(T9:T12)</f>
        <v>0</v>
      </c>
      <c r="U8" s="43">
        <f aca="true" t="shared" si="6" ref="U8:AE8">SUM(U9:U12)</f>
        <v>1</v>
      </c>
      <c r="V8" s="43">
        <f t="shared" si="6"/>
        <v>0</v>
      </c>
      <c r="W8" s="43">
        <f t="shared" si="6"/>
        <v>0</v>
      </c>
      <c r="X8" s="43">
        <f t="shared" si="6"/>
        <v>1</v>
      </c>
      <c r="Y8" s="43">
        <f t="shared" si="6"/>
        <v>1</v>
      </c>
      <c r="Z8" s="43">
        <f t="shared" si="6"/>
        <v>0</v>
      </c>
      <c r="AA8" s="43">
        <f t="shared" si="6"/>
        <v>9</v>
      </c>
      <c r="AB8" s="43">
        <f t="shared" si="6"/>
        <v>0</v>
      </c>
      <c r="AC8" s="43">
        <f t="shared" si="6"/>
        <v>0</v>
      </c>
      <c r="AD8" s="43">
        <f t="shared" si="6"/>
        <v>0</v>
      </c>
      <c r="AE8" s="43">
        <f t="shared" si="6"/>
        <v>0</v>
      </c>
      <c r="AF8" s="21"/>
      <c r="AG8" s="15"/>
      <c r="AH8" s="50" t="s">
        <v>19</v>
      </c>
      <c r="AI8" s="50"/>
      <c r="AJ8" s="50"/>
      <c r="AK8" s="50"/>
      <c r="AL8" s="10"/>
    </row>
    <row r="9" spans="1:38" ht="12">
      <c r="A9" s="5"/>
      <c r="B9" s="15"/>
      <c r="C9" s="15"/>
      <c r="D9" s="15"/>
      <c r="E9" s="50" t="s">
        <v>20</v>
      </c>
      <c r="F9" s="50"/>
      <c r="G9" s="51"/>
      <c r="H9" s="14">
        <f t="shared" si="2"/>
        <v>54</v>
      </c>
      <c r="I9" s="37">
        <v>15</v>
      </c>
      <c r="J9" s="37">
        <v>17</v>
      </c>
      <c r="K9" s="37">
        <v>0</v>
      </c>
      <c r="L9" s="37">
        <v>1</v>
      </c>
      <c r="M9" s="37">
        <v>2</v>
      </c>
      <c r="N9" s="37">
        <v>0</v>
      </c>
      <c r="O9" s="37">
        <v>4</v>
      </c>
      <c r="P9" s="37">
        <v>3</v>
      </c>
      <c r="Q9" s="37">
        <v>0</v>
      </c>
      <c r="R9" s="37">
        <v>0</v>
      </c>
      <c r="S9" s="27"/>
      <c r="T9" s="44">
        <v>0</v>
      </c>
      <c r="U9" s="44">
        <v>1</v>
      </c>
      <c r="V9" s="44">
        <v>0</v>
      </c>
      <c r="W9" s="44">
        <v>0</v>
      </c>
      <c r="X9" s="44">
        <v>1</v>
      </c>
      <c r="Y9" s="44">
        <v>1</v>
      </c>
      <c r="Z9" s="44">
        <v>0</v>
      </c>
      <c r="AA9" s="44">
        <v>9</v>
      </c>
      <c r="AB9" s="44">
        <v>0</v>
      </c>
      <c r="AC9" s="44">
        <v>0</v>
      </c>
      <c r="AD9" s="44">
        <v>0</v>
      </c>
      <c r="AE9" s="44">
        <v>0</v>
      </c>
      <c r="AF9" s="21"/>
      <c r="AG9" s="15"/>
      <c r="AH9" s="15"/>
      <c r="AI9" s="50" t="s">
        <v>20</v>
      </c>
      <c r="AJ9" s="50"/>
      <c r="AK9" s="50"/>
      <c r="AL9" s="10"/>
    </row>
    <row r="10" spans="1:38" ht="12">
      <c r="A10" s="9"/>
      <c r="B10" s="15"/>
      <c r="C10" s="15"/>
      <c r="D10" s="15"/>
      <c r="E10" s="50" t="s">
        <v>49</v>
      </c>
      <c r="F10" s="50"/>
      <c r="G10" s="51"/>
      <c r="H10" s="14">
        <f t="shared" si="2"/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27"/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44">
        <v>0</v>
      </c>
      <c r="AE10" s="44">
        <v>0</v>
      </c>
      <c r="AF10" s="21"/>
      <c r="AG10" s="15"/>
      <c r="AH10" s="15"/>
      <c r="AI10" s="50" t="s">
        <v>83</v>
      </c>
      <c r="AJ10" s="50"/>
      <c r="AK10" s="50"/>
      <c r="AL10" s="10"/>
    </row>
    <row r="11" spans="1:38" ht="12">
      <c r="A11" s="9"/>
      <c r="B11" s="15"/>
      <c r="C11" s="15"/>
      <c r="D11" s="15"/>
      <c r="E11" s="50" t="s">
        <v>21</v>
      </c>
      <c r="F11" s="50"/>
      <c r="G11" s="51"/>
      <c r="H11" s="14">
        <f t="shared" si="2"/>
        <v>1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1</v>
      </c>
      <c r="Q11" s="37">
        <v>0</v>
      </c>
      <c r="R11" s="37">
        <v>0</v>
      </c>
      <c r="S11" s="27"/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  <c r="AE11" s="44">
        <v>0</v>
      </c>
      <c r="AF11" s="21"/>
      <c r="AG11" s="15"/>
      <c r="AH11" s="15"/>
      <c r="AI11" s="50" t="s">
        <v>21</v>
      </c>
      <c r="AJ11" s="50"/>
      <c r="AK11" s="50"/>
      <c r="AL11" s="10"/>
    </row>
    <row r="12" spans="1:38" ht="12">
      <c r="A12" s="9"/>
      <c r="B12" s="15"/>
      <c r="C12" s="15"/>
      <c r="D12" s="15"/>
      <c r="E12" s="50" t="s">
        <v>22</v>
      </c>
      <c r="F12" s="50"/>
      <c r="G12" s="51"/>
      <c r="H12" s="14">
        <f t="shared" si="2"/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27"/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21"/>
      <c r="AG12" s="15"/>
      <c r="AH12" s="15"/>
      <c r="AI12" s="50" t="s">
        <v>22</v>
      </c>
      <c r="AJ12" s="50"/>
      <c r="AK12" s="50"/>
      <c r="AL12" s="10"/>
    </row>
    <row r="13" spans="1:38" ht="12">
      <c r="A13" s="9"/>
      <c r="B13" s="15"/>
      <c r="C13" s="15"/>
      <c r="D13" s="50" t="s">
        <v>50</v>
      </c>
      <c r="E13" s="50"/>
      <c r="F13" s="50"/>
      <c r="G13" s="51"/>
      <c r="H13" s="14">
        <f t="shared" si="2"/>
        <v>102</v>
      </c>
      <c r="I13" s="36">
        <f>SUM(I14:I17)</f>
        <v>31</v>
      </c>
      <c r="J13" s="36">
        <f aca="true" t="shared" si="7" ref="J13:R13">SUM(J14:J17)</f>
        <v>39</v>
      </c>
      <c r="K13" s="36">
        <f t="shared" si="7"/>
        <v>2</v>
      </c>
      <c r="L13" s="36">
        <f t="shared" si="7"/>
        <v>0</v>
      </c>
      <c r="M13" s="36">
        <f t="shared" si="7"/>
        <v>2</v>
      </c>
      <c r="N13" s="36">
        <f t="shared" si="7"/>
        <v>0</v>
      </c>
      <c r="O13" s="36">
        <f t="shared" si="7"/>
        <v>13</v>
      </c>
      <c r="P13" s="36">
        <f t="shared" si="7"/>
        <v>6</v>
      </c>
      <c r="Q13" s="36">
        <f t="shared" si="7"/>
        <v>0</v>
      </c>
      <c r="R13" s="36">
        <f t="shared" si="7"/>
        <v>0</v>
      </c>
      <c r="S13" s="27"/>
      <c r="T13" s="43">
        <f>SUM(T14:T17)</f>
        <v>0</v>
      </c>
      <c r="U13" s="43">
        <f aca="true" t="shared" si="8" ref="U13:AE13">SUM(U14:U17)</f>
        <v>0</v>
      </c>
      <c r="V13" s="43">
        <f t="shared" si="8"/>
        <v>0</v>
      </c>
      <c r="W13" s="43">
        <f t="shared" si="8"/>
        <v>0</v>
      </c>
      <c r="X13" s="43">
        <f t="shared" si="8"/>
        <v>0</v>
      </c>
      <c r="Y13" s="43">
        <f t="shared" si="8"/>
        <v>0</v>
      </c>
      <c r="Z13" s="43">
        <f t="shared" si="8"/>
        <v>1</v>
      </c>
      <c r="AA13" s="43">
        <f t="shared" si="8"/>
        <v>8</v>
      </c>
      <c r="AB13" s="43">
        <f t="shared" si="8"/>
        <v>0</v>
      </c>
      <c r="AC13" s="43">
        <f t="shared" si="8"/>
        <v>0</v>
      </c>
      <c r="AD13" s="43">
        <f t="shared" si="8"/>
        <v>0</v>
      </c>
      <c r="AE13" s="43">
        <f t="shared" si="8"/>
        <v>0</v>
      </c>
      <c r="AF13" s="21"/>
      <c r="AG13" s="15"/>
      <c r="AH13" s="50" t="s">
        <v>84</v>
      </c>
      <c r="AI13" s="50"/>
      <c r="AJ13" s="50"/>
      <c r="AK13" s="50"/>
      <c r="AL13" s="10"/>
    </row>
    <row r="14" spans="1:38" ht="12">
      <c r="A14" s="9"/>
      <c r="B14" s="15"/>
      <c r="C14" s="15"/>
      <c r="D14" s="15"/>
      <c r="E14" s="50" t="s">
        <v>23</v>
      </c>
      <c r="F14" s="50"/>
      <c r="G14" s="51"/>
      <c r="H14" s="14">
        <f t="shared" si="2"/>
        <v>2</v>
      </c>
      <c r="I14" s="37">
        <v>0</v>
      </c>
      <c r="J14" s="37">
        <v>1</v>
      </c>
      <c r="K14" s="37">
        <v>1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27"/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0</v>
      </c>
      <c r="AE14" s="44">
        <v>0</v>
      </c>
      <c r="AF14" s="21"/>
      <c r="AG14" s="15"/>
      <c r="AH14" s="15"/>
      <c r="AI14" s="50" t="s">
        <v>23</v>
      </c>
      <c r="AJ14" s="50"/>
      <c r="AK14" s="50"/>
      <c r="AL14" s="10"/>
    </row>
    <row r="15" spans="1:38" ht="12">
      <c r="A15" s="9"/>
      <c r="B15" s="15"/>
      <c r="C15" s="15"/>
      <c r="D15" s="15"/>
      <c r="E15" s="50" t="s">
        <v>24</v>
      </c>
      <c r="F15" s="50"/>
      <c r="G15" s="51"/>
      <c r="H15" s="14">
        <f t="shared" si="2"/>
        <v>39</v>
      </c>
      <c r="I15" s="37">
        <v>16</v>
      </c>
      <c r="J15" s="37">
        <v>7</v>
      </c>
      <c r="K15" s="37">
        <v>0</v>
      </c>
      <c r="L15" s="37">
        <v>0</v>
      </c>
      <c r="M15" s="37">
        <v>1</v>
      </c>
      <c r="N15" s="37">
        <v>0</v>
      </c>
      <c r="O15" s="37">
        <v>4</v>
      </c>
      <c r="P15" s="37">
        <v>4</v>
      </c>
      <c r="Q15" s="37">
        <v>0</v>
      </c>
      <c r="R15" s="37">
        <v>0</v>
      </c>
      <c r="S15" s="27"/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1</v>
      </c>
      <c r="AA15" s="44">
        <v>6</v>
      </c>
      <c r="AB15" s="44">
        <v>0</v>
      </c>
      <c r="AC15" s="44">
        <v>0</v>
      </c>
      <c r="AD15" s="44">
        <v>0</v>
      </c>
      <c r="AE15" s="44">
        <v>0</v>
      </c>
      <c r="AF15" s="21"/>
      <c r="AG15" s="15"/>
      <c r="AH15" s="15"/>
      <c r="AI15" s="50" t="s">
        <v>24</v>
      </c>
      <c r="AJ15" s="50"/>
      <c r="AK15" s="50"/>
      <c r="AL15" s="10"/>
    </row>
    <row r="16" spans="1:38" ht="12">
      <c r="A16" s="9"/>
      <c r="B16" s="15"/>
      <c r="C16" s="15"/>
      <c r="D16" s="15"/>
      <c r="E16" s="50" t="s">
        <v>25</v>
      </c>
      <c r="F16" s="50"/>
      <c r="G16" s="51"/>
      <c r="H16" s="14">
        <f t="shared" si="2"/>
        <v>1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1</v>
      </c>
      <c r="P16" s="37">
        <v>0</v>
      </c>
      <c r="Q16" s="37">
        <v>0</v>
      </c>
      <c r="R16" s="37">
        <v>0</v>
      </c>
      <c r="S16" s="26"/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0</v>
      </c>
      <c r="AE16" s="44">
        <v>0</v>
      </c>
      <c r="AF16" s="21"/>
      <c r="AG16" s="15"/>
      <c r="AH16" s="15"/>
      <c r="AI16" s="50" t="s">
        <v>25</v>
      </c>
      <c r="AJ16" s="50"/>
      <c r="AK16" s="50"/>
      <c r="AL16" s="10"/>
    </row>
    <row r="17" spans="1:38" ht="12">
      <c r="A17" s="9"/>
      <c r="B17" s="15"/>
      <c r="C17" s="15"/>
      <c r="D17" s="15"/>
      <c r="E17" s="50" t="s">
        <v>26</v>
      </c>
      <c r="F17" s="50"/>
      <c r="G17" s="51"/>
      <c r="H17" s="14">
        <f t="shared" si="2"/>
        <v>60</v>
      </c>
      <c r="I17" s="37">
        <v>15</v>
      </c>
      <c r="J17" s="37">
        <v>31</v>
      </c>
      <c r="K17" s="37">
        <v>1</v>
      </c>
      <c r="L17" s="37">
        <v>0</v>
      </c>
      <c r="M17" s="37">
        <v>1</v>
      </c>
      <c r="N17" s="37">
        <v>0</v>
      </c>
      <c r="O17" s="37">
        <v>8</v>
      </c>
      <c r="P17" s="37">
        <v>2</v>
      </c>
      <c r="Q17" s="37">
        <v>0</v>
      </c>
      <c r="R17" s="37">
        <v>0</v>
      </c>
      <c r="S17" s="27"/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2</v>
      </c>
      <c r="AB17" s="44">
        <v>0</v>
      </c>
      <c r="AC17" s="44">
        <v>0</v>
      </c>
      <c r="AD17" s="44">
        <v>0</v>
      </c>
      <c r="AE17" s="44">
        <v>0</v>
      </c>
      <c r="AF17" s="21"/>
      <c r="AG17" s="15"/>
      <c r="AH17" s="15"/>
      <c r="AI17" s="50" t="s">
        <v>26</v>
      </c>
      <c r="AJ17" s="50"/>
      <c r="AK17" s="50"/>
      <c r="AL17" s="10"/>
    </row>
    <row r="18" spans="1:38" ht="12">
      <c r="A18" s="9"/>
      <c r="B18" s="15"/>
      <c r="C18" s="15"/>
      <c r="D18" s="50" t="s">
        <v>51</v>
      </c>
      <c r="E18" s="50"/>
      <c r="F18" s="50"/>
      <c r="G18" s="51"/>
      <c r="H18" s="14">
        <f t="shared" si="2"/>
        <v>8</v>
      </c>
      <c r="I18" s="37">
        <v>5</v>
      </c>
      <c r="J18" s="37">
        <v>0</v>
      </c>
      <c r="K18" s="37">
        <v>0</v>
      </c>
      <c r="L18" s="37">
        <v>0</v>
      </c>
      <c r="M18" s="37">
        <v>0</v>
      </c>
      <c r="N18" s="37">
        <v>1</v>
      </c>
      <c r="O18" s="37">
        <v>2</v>
      </c>
      <c r="P18" s="37">
        <v>0</v>
      </c>
      <c r="Q18" s="37">
        <v>0</v>
      </c>
      <c r="R18" s="37">
        <v>0</v>
      </c>
      <c r="S18" s="27"/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21"/>
      <c r="AG18" s="15"/>
      <c r="AH18" s="50" t="s">
        <v>27</v>
      </c>
      <c r="AI18" s="50"/>
      <c r="AJ18" s="50"/>
      <c r="AK18" s="50"/>
      <c r="AL18" s="10"/>
    </row>
    <row r="19" spans="1:38" ht="12">
      <c r="A19" s="9"/>
      <c r="B19" s="15"/>
      <c r="C19" s="15"/>
      <c r="D19" s="50" t="s">
        <v>52</v>
      </c>
      <c r="E19" s="50"/>
      <c r="F19" s="50"/>
      <c r="G19" s="51"/>
      <c r="H19" s="14">
        <f t="shared" si="2"/>
        <v>33</v>
      </c>
      <c r="I19" s="37">
        <v>8</v>
      </c>
      <c r="J19" s="37">
        <v>11</v>
      </c>
      <c r="K19" s="37">
        <v>0</v>
      </c>
      <c r="L19" s="37">
        <v>0</v>
      </c>
      <c r="M19" s="37">
        <v>1</v>
      </c>
      <c r="N19" s="37">
        <v>0</v>
      </c>
      <c r="O19" s="37">
        <v>6</v>
      </c>
      <c r="P19" s="37">
        <v>2</v>
      </c>
      <c r="Q19" s="37">
        <v>0</v>
      </c>
      <c r="R19" s="37">
        <v>0</v>
      </c>
      <c r="S19" s="27"/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3</v>
      </c>
      <c r="Z19" s="44">
        <v>0</v>
      </c>
      <c r="AA19" s="44">
        <v>2</v>
      </c>
      <c r="AB19" s="44">
        <v>0</v>
      </c>
      <c r="AC19" s="44">
        <v>0</v>
      </c>
      <c r="AD19" s="44">
        <v>0</v>
      </c>
      <c r="AE19" s="44">
        <v>0</v>
      </c>
      <c r="AF19" s="21"/>
      <c r="AG19" s="15"/>
      <c r="AH19" s="50" t="s">
        <v>28</v>
      </c>
      <c r="AI19" s="50"/>
      <c r="AJ19" s="50"/>
      <c r="AK19" s="50"/>
      <c r="AL19" s="10"/>
    </row>
    <row r="20" spans="1:38" s="13" customFormat="1" ht="12">
      <c r="A20" s="5"/>
      <c r="B20" s="6"/>
      <c r="C20" s="59" t="s">
        <v>113</v>
      </c>
      <c r="D20" s="59"/>
      <c r="E20" s="59"/>
      <c r="F20" s="59"/>
      <c r="G20" s="60"/>
      <c r="H20" s="14">
        <f t="shared" si="2"/>
        <v>1773</v>
      </c>
      <c r="I20" s="35">
        <f>SUM(I22:I23,I25:I26)</f>
        <v>659</v>
      </c>
      <c r="J20" s="35">
        <f aca="true" t="shared" si="9" ref="J20:R20">SUM(J22:J23,J25:J26)</f>
        <v>387</v>
      </c>
      <c r="K20" s="35">
        <f t="shared" si="9"/>
        <v>17</v>
      </c>
      <c r="L20" s="35">
        <f t="shared" si="9"/>
        <v>4</v>
      </c>
      <c r="M20" s="35">
        <f t="shared" si="9"/>
        <v>38</v>
      </c>
      <c r="N20" s="35">
        <f t="shared" si="9"/>
        <v>25</v>
      </c>
      <c r="O20" s="35">
        <f t="shared" si="9"/>
        <v>197</v>
      </c>
      <c r="P20" s="35">
        <f t="shared" si="9"/>
        <v>71</v>
      </c>
      <c r="Q20" s="35">
        <f t="shared" si="9"/>
        <v>8</v>
      </c>
      <c r="R20" s="35">
        <f t="shared" si="9"/>
        <v>0</v>
      </c>
      <c r="S20" s="26"/>
      <c r="T20" s="42">
        <f aca="true" t="shared" si="10" ref="T20:AE20">SUM(T22:T23,T25:T26)</f>
        <v>0</v>
      </c>
      <c r="U20" s="42">
        <f t="shared" si="10"/>
        <v>9</v>
      </c>
      <c r="V20" s="42">
        <f t="shared" si="10"/>
        <v>2</v>
      </c>
      <c r="W20" s="42">
        <f t="shared" si="10"/>
        <v>3</v>
      </c>
      <c r="X20" s="42">
        <f t="shared" si="10"/>
        <v>12</v>
      </c>
      <c r="Y20" s="42">
        <f t="shared" si="10"/>
        <v>39</v>
      </c>
      <c r="Z20" s="42">
        <f t="shared" si="10"/>
        <v>7</v>
      </c>
      <c r="AA20" s="42">
        <f t="shared" si="10"/>
        <v>251</v>
      </c>
      <c r="AB20" s="42">
        <f t="shared" si="10"/>
        <v>28</v>
      </c>
      <c r="AC20" s="42">
        <f t="shared" si="10"/>
        <v>12</v>
      </c>
      <c r="AD20" s="42">
        <f t="shared" si="10"/>
        <v>0</v>
      </c>
      <c r="AE20" s="42">
        <f t="shared" si="10"/>
        <v>4</v>
      </c>
      <c r="AF20" s="20"/>
      <c r="AG20" s="59" t="s">
        <v>113</v>
      </c>
      <c r="AH20" s="59"/>
      <c r="AI20" s="59"/>
      <c r="AJ20" s="59"/>
      <c r="AK20" s="59"/>
      <c r="AL20" s="12"/>
    </row>
    <row r="21" spans="1:38" s="13" customFormat="1" ht="12">
      <c r="A21" s="9"/>
      <c r="B21" s="15"/>
      <c r="C21" s="15"/>
      <c r="D21" s="50" t="s">
        <v>29</v>
      </c>
      <c r="E21" s="50"/>
      <c r="F21" s="50"/>
      <c r="G21" s="51"/>
      <c r="H21" s="14">
        <f t="shared" si="2"/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27"/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21"/>
      <c r="AG21" s="15"/>
      <c r="AH21" s="50" t="s">
        <v>29</v>
      </c>
      <c r="AI21" s="50"/>
      <c r="AJ21" s="50"/>
      <c r="AK21" s="50"/>
      <c r="AL21" s="12"/>
    </row>
    <row r="22" spans="1:38" ht="12">
      <c r="A22" s="5"/>
      <c r="B22" s="15"/>
      <c r="C22" s="15"/>
      <c r="D22" s="50" t="s">
        <v>53</v>
      </c>
      <c r="E22" s="50"/>
      <c r="F22" s="50"/>
      <c r="G22" s="51"/>
      <c r="H22" s="14">
        <f t="shared" si="2"/>
        <v>725</v>
      </c>
      <c r="I22" s="37">
        <v>249</v>
      </c>
      <c r="J22" s="37">
        <v>191</v>
      </c>
      <c r="K22" s="37">
        <v>4</v>
      </c>
      <c r="L22" s="37">
        <v>1</v>
      </c>
      <c r="M22" s="37">
        <v>12</v>
      </c>
      <c r="N22" s="37">
        <v>7</v>
      </c>
      <c r="O22" s="37">
        <v>83</v>
      </c>
      <c r="P22" s="37">
        <v>24</v>
      </c>
      <c r="Q22" s="37">
        <v>6</v>
      </c>
      <c r="R22" s="37">
        <v>0</v>
      </c>
      <c r="S22" s="27"/>
      <c r="T22" s="44">
        <v>0</v>
      </c>
      <c r="U22" s="44">
        <v>3</v>
      </c>
      <c r="V22" s="44">
        <v>0</v>
      </c>
      <c r="W22" s="44">
        <v>1</v>
      </c>
      <c r="X22" s="44">
        <v>8</v>
      </c>
      <c r="Y22" s="44">
        <v>23</v>
      </c>
      <c r="Z22" s="44">
        <v>6</v>
      </c>
      <c r="AA22" s="44">
        <v>99</v>
      </c>
      <c r="AB22" s="44">
        <v>2</v>
      </c>
      <c r="AC22" s="44">
        <v>4</v>
      </c>
      <c r="AD22" s="44">
        <v>0</v>
      </c>
      <c r="AE22" s="44">
        <v>2</v>
      </c>
      <c r="AF22" s="21"/>
      <c r="AG22" s="15"/>
      <c r="AH22" s="50" t="s">
        <v>30</v>
      </c>
      <c r="AI22" s="50"/>
      <c r="AJ22" s="50"/>
      <c r="AK22" s="50"/>
      <c r="AL22" s="10"/>
    </row>
    <row r="23" spans="1:38" ht="12">
      <c r="A23" s="9"/>
      <c r="B23" s="15"/>
      <c r="C23" s="15"/>
      <c r="D23" s="50" t="s">
        <v>54</v>
      </c>
      <c r="E23" s="50"/>
      <c r="F23" s="50"/>
      <c r="G23" s="51"/>
      <c r="H23" s="14">
        <f t="shared" si="2"/>
        <v>936</v>
      </c>
      <c r="I23" s="37">
        <v>368</v>
      </c>
      <c r="J23" s="37">
        <v>171</v>
      </c>
      <c r="K23" s="37">
        <v>13</v>
      </c>
      <c r="L23" s="37">
        <v>2</v>
      </c>
      <c r="M23" s="37">
        <v>24</v>
      </c>
      <c r="N23" s="37">
        <v>15</v>
      </c>
      <c r="O23" s="37">
        <v>107</v>
      </c>
      <c r="P23" s="37">
        <v>40</v>
      </c>
      <c r="Q23" s="37">
        <v>1</v>
      </c>
      <c r="R23" s="37">
        <v>0</v>
      </c>
      <c r="S23" s="26"/>
      <c r="T23" s="44">
        <v>0</v>
      </c>
      <c r="U23" s="44">
        <v>6</v>
      </c>
      <c r="V23" s="44">
        <v>2</v>
      </c>
      <c r="W23" s="44">
        <v>2</v>
      </c>
      <c r="X23" s="44">
        <v>4</v>
      </c>
      <c r="Y23" s="44">
        <v>15</v>
      </c>
      <c r="Z23" s="44">
        <v>1</v>
      </c>
      <c r="AA23" s="44">
        <v>132</v>
      </c>
      <c r="AB23" s="44">
        <v>24</v>
      </c>
      <c r="AC23" s="44">
        <v>7</v>
      </c>
      <c r="AD23" s="44">
        <v>0</v>
      </c>
      <c r="AE23" s="44">
        <v>2</v>
      </c>
      <c r="AF23" s="21"/>
      <c r="AG23" s="15"/>
      <c r="AH23" s="50" t="s">
        <v>31</v>
      </c>
      <c r="AI23" s="50"/>
      <c r="AJ23" s="50"/>
      <c r="AK23" s="50"/>
      <c r="AL23" s="10"/>
    </row>
    <row r="24" spans="1:38" ht="12">
      <c r="A24" s="9"/>
      <c r="B24" s="15"/>
      <c r="C24" s="15"/>
      <c r="D24" s="15"/>
      <c r="E24" s="67" t="s">
        <v>55</v>
      </c>
      <c r="F24" s="67"/>
      <c r="G24" s="16" t="s">
        <v>33</v>
      </c>
      <c r="H24" s="14">
        <f t="shared" si="2"/>
        <v>1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27"/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1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21"/>
      <c r="AG24" s="15"/>
      <c r="AH24" s="15"/>
      <c r="AI24" s="67" t="s">
        <v>32</v>
      </c>
      <c r="AJ24" s="67"/>
      <c r="AK24" s="15" t="s">
        <v>33</v>
      </c>
      <c r="AL24" s="10"/>
    </row>
    <row r="25" spans="1:38" ht="12">
      <c r="A25" s="9"/>
      <c r="B25" s="15"/>
      <c r="C25" s="15"/>
      <c r="D25" s="50" t="s">
        <v>56</v>
      </c>
      <c r="E25" s="50"/>
      <c r="F25" s="50"/>
      <c r="G25" s="51"/>
      <c r="H25" s="14">
        <f t="shared" si="2"/>
        <v>45</v>
      </c>
      <c r="I25" s="37">
        <v>14</v>
      </c>
      <c r="J25" s="37">
        <v>13</v>
      </c>
      <c r="K25" s="37">
        <v>0</v>
      </c>
      <c r="L25" s="37">
        <v>0</v>
      </c>
      <c r="M25" s="37">
        <v>0</v>
      </c>
      <c r="N25" s="37">
        <v>2</v>
      </c>
      <c r="O25" s="37">
        <v>4</v>
      </c>
      <c r="P25" s="37">
        <v>3</v>
      </c>
      <c r="Q25" s="37">
        <v>1</v>
      </c>
      <c r="R25" s="37">
        <v>0</v>
      </c>
      <c r="S25" s="27"/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1</v>
      </c>
      <c r="Z25" s="44">
        <v>0</v>
      </c>
      <c r="AA25" s="44">
        <v>6</v>
      </c>
      <c r="AB25" s="44">
        <v>1</v>
      </c>
      <c r="AC25" s="44">
        <v>0</v>
      </c>
      <c r="AD25" s="44">
        <v>0</v>
      </c>
      <c r="AE25" s="44">
        <v>0</v>
      </c>
      <c r="AF25" s="21"/>
      <c r="AG25" s="15"/>
      <c r="AH25" s="50" t="s">
        <v>85</v>
      </c>
      <c r="AI25" s="50"/>
      <c r="AJ25" s="50"/>
      <c r="AK25" s="50"/>
      <c r="AL25" s="10"/>
    </row>
    <row r="26" spans="1:38" ht="12">
      <c r="A26" s="9"/>
      <c r="B26" s="15"/>
      <c r="C26" s="15"/>
      <c r="D26" s="50" t="s">
        <v>57</v>
      </c>
      <c r="E26" s="50"/>
      <c r="F26" s="50"/>
      <c r="G26" s="51"/>
      <c r="H26" s="14">
        <f t="shared" si="2"/>
        <v>67</v>
      </c>
      <c r="I26" s="37">
        <v>28</v>
      </c>
      <c r="J26" s="37">
        <v>12</v>
      </c>
      <c r="K26" s="37">
        <v>0</v>
      </c>
      <c r="L26" s="37">
        <v>1</v>
      </c>
      <c r="M26" s="37">
        <v>2</v>
      </c>
      <c r="N26" s="37">
        <v>1</v>
      </c>
      <c r="O26" s="37">
        <v>3</v>
      </c>
      <c r="P26" s="37">
        <v>4</v>
      </c>
      <c r="Q26" s="37">
        <v>0</v>
      </c>
      <c r="R26" s="37">
        <v>0</v>
      </c>
      <c r="S26" s="27"/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14</v>
      </c>
      <c r="AB26" s="44">
        <v>1</v>
      </c>
      <c r="AC26" s="44">
        <v>1</v>
      </c>
      <c r="AD26" s="44">
        <v>0</v>
      </c>
      <c r="AE26" s="44">
        <v>0</v>
      </c>
      <c r="AF26" s="21"/>
      <c r="AG26" s="15"/>
      <c r="AH26" s="50" t="s">
        <v>86</v>
      </c>
      <c r="AI26" s="50"/>
      <c r="AJ26" s="50"/>
      <c r="AK26" s="50"/>
      <c r="AL26" s="10"/>
    </row>
    <row r="27" spans="1:38" s="13" customFormat="1" ht="12">
      <c r="A27" s="5"/>
      <c r="B27" s="6"/>
      <c r="C27" s="59" t="s">
        <v>115</v>
      </c>
      <c r="D27" s="59"/>
      <c r="E27" s="59"/>
      <c r="F27" s="59"/>
      <c r="G27" s="60"/>
      <c r="H27" s="14">
        <f t="shared" si="2"/>
        <v>17650</v>
      </c>
      <c r="I27" s="35">
        <f>SUM(I28:I30)</f>
        <v>4264</v>
      </c>
      <c r="J27" s="35">
        <f aca="true" t="shared" si="11" ref="J27:R27">SUM(J28:J30)</f>
        <v>5404</v>
      </c>
      <c r="K27" s="35">
        <f t="shared" si="11"/>
        <v>87</v>
      </c>
      <c r="L27" s="35">
        <f t="shared" si="11"/>
        <v>146</v>
      </c>
      <c r="M27" s="35">
        <f t="shared" si="11"/>
        <v>296</v>
      </c>
      <c r="N27" s="35">
        <f t="shared" si="11"/>
        <v>154</v>
      </c>
      <c r="O27" s="35">
        <f t="shared" si="11"/>
        <v>1021</v>
      </c>
      <c r="P27" s="35">
        <f t="shared" si="11"/>
        <v>1164</v>
      </c>
      <c r="Q27" s="35">
        <f t="shared" si="11"/>
        <v>170</v>
      </c>
      <c r="R27" s="35">
        <f t="shared" si="11"/>
        <v>36</v>
      </c>
      <c r="S27" s="26"/>
      <c r="T27" s="42">
        <f>SUM(T28:T30)</f>
        <v>9</v>
      </c>
      <c r="U27" s="42">
        <f aca="true" t="shared" si="12" ref="U27:AE27">SUM(U28:U30)</f>
        <v>71</v>
      </c>
      <c r="V27" s="42">
        <f t="shared" si="12"/>
        <v>43</v>
      </c>
      <c r="W27" s="42">
        <f t="shared" si="12"/>
        <v>118</v>
      </c>
      <c r="X27" s="42">
        <f t="shared" si="12"/>
        <v>209</v>
      </c>
      <c r="Y27" s="42">
        <f t="shared" si="12"/>
        <v>785</v>
      </c>
      <c r="Z27" s="42">
        <f t="shared" si="12"/>
        <v>128</v>
      </c>
      <c r="AA27" s="42">
        <f t="shared" si="12"/>
        <v>3039</v>
      </c>
      <c r="AB27" s="42">
        <f t="shared" si="12"/>
        <v>156</v>
      </c>
      <c r="AC27" s="42">
        <f t="shared" si="12"/>
        <v>204</v>
      </c>
      <c r="AD27" s="42">
        <f t="shared" si="12"/>
        <v>1</v>
      </c>
      <c r="AE27" s="42">
        <f t="shared" si="12"/>
        <v>145</v>
      </c>
      <c r="AF27" s="20"/>
      <c r="AG27" s="59" t="s">
        <v>115</v>
      </c>
      <c r="AH27" s="59"/>
      <c r="AI27" s="59"/>
      <c r="AJ27" s="59"/>
      <c r="AK27" s="59"/>
      <c r="AL27" s="12"/>
    </row>
    <row r="28" spans="1:38" s="13" customFormat="1" ht="12">
      <c r="A28" s="9"/>
      <c r="B28" s="15"/>
      <c r="C28" s="15"/>
      <c r="D28" s="50" t="s">
        <v>58</v>
      </c>
      <c r="E28" s="50"/>
      <c r="F28" s="50"/>
      <c r="G28" s="51"/>
      <c r="H28" s="14">
        <f t="shared" si="2"/>
        <v>1785</v>
      </c>
      <c r="I28" s="37">
        <v>458</v>
      </c>
      <c r="J28" s="37">
        <v>531</v>
      </c>
      <c r="K28" s="37">
        <v>6</v>
      </c>
      <c r="L28" s="37">
        <v>17</v>
      </c>
      <c r="M28" s="37">
        <v>33</v>
      </c>
      <c r="N28" s="37">
        <v>15</v>
      </c>
      <c r="O28" s="37">
        <v>107</v>
      </c>
      <c r="P28" s="37">
        <v>92</v>
      </c>
      <c r="Q28" s="37">
        <v>15</v>
      </c>
      <c r="R28" s="37">
        <v>5</v>
      </c>
      <c r="S28" s="27"/>
      <c r="T28" s="44">
        <v>2</v>
      </c>
      <c r="U28" s="44">
        <v>6</v>
      </c>
      <c r="V28" s="44">
        <v>5</v>
      </c>
      <c r="W28" s="44">
        <v>16</v>
      </c>
      <c r="X28" s="44">
        <v>15</v>
      </c>
      <c r="Y28" s="44">
        <v>107</v>
      </c>
      <c r="Z28" s="44">
        <v>10</v>
      </c>
      <c r="AA28" s="44">
        <v>304</v>
      </c>
      <c r="AB28" s="44">
        <v>16</v>
      </c>
      <c r="AC28" s="44">
        <v>20</v>
      </c>
      <c r="AD28" s="44">
        <v>0</v>
      </c>
      <c r="AE28" s="44">
        <v>5</v>
      </c>
      <c r="AF28" s="21"/>
      <c r="AG28" s="15"/>
      <c r="AH28" s="50" t="s">
        <v>87</v>
      </c>
      <c r="AI28" s="50"/>
      <c r="AJ28" s="50"/>
      <c r="AK28" s="50"/>
      <c r="AL28" s="12"/>
    </row>
    <row r="29" spans="1:38" ht="12">
      <c r="A29" s="5"/>
      <c r="B29" s="15"/>
      <c r="C29" s="15"/>
      <c r="D29" s="50" t="s">
        <v>59</v>
      </c>
      <c r="E29" s="50"/>
      <c r="F29" s="50"/>
      <c r="G29" s="51"/>
      <c r="H29" s="14">
        <f t="shared" si="2"/>
        <v>8665</v>
      </c>
      <c r="I29" s="37">
        <v>1461</v>
      </c>
      <c r="J29" s="37">
        <v>3154</v>
      </c>
      <c r="K29" s="37">
        <v>44</v>
      </c>
      <c r="L29" s="37">
        <v>90</v>
      </c>
      <c r="M29" s="37">
        <v>137</v>
      </c>
      <c r="N29" s="37">
        <v>61</v>
      </c>
      <c r="O29" s="37">
        <v>447</v>
      </c>
      <c r="P29" s="37">
        <v>733</v>
      </c>
      <c r="Q29" s="37">
        <v>79</v>
      </c>
      <c r="R29" s="37">
        <v>17</v>
      </c>
      <c r="S29" s="27"/>
      <c r="T29" s="44">
        <v>1</v>
      </c>
      <c r="U29" s="44">
        <v>29</v>
      </c>
      <c r="V29" s="44">
        <v>14</v>
      </c>
      <c r="W29" s="44">
        <v>46</v>
      </c>
      <c r="X29" s="44">
        <v>98</v>
      </c>
      <c r="Y29" s="44">
        <v>372</v>
      </c>
      <c r="Z29" s="44">
        <v>78</v>
      </c>
      <c r="AA29" s="44">
        <v>1528</v>
      </c>
      <c r="AB29" s="44">
        <v>86</v>
      </c>
      <c r="AC29" s="44">
        <v>90</v>
      </c>
      <c r="AD29" s="44">
        <v>0</v>
      </c>
      <c r="AE29" s="44">
        <v>100</v>
      </c>
      <c r="AF29" s="21"/>
      <c r="AG29" s="15"/>
      <c r="AH29" s="50" t="s">
        <v>88</v>
      </c>
      <c r="AI29" s="50"/>
      <c r="AJ29" s="50"/>
      <c r="AK29" s="50"/>
      <c r="AL29" s="10"/>
    </row>
    <row r="30" spans="1:38" ht="12">
      <c r="A30" s="9"/>
      <c r="B30" s="15"/>
      <c r="C30" s="15"/>
      <c r="D30" s="50" t="s">
        <v>60</v>
      </c>
      <c r="E30" s="50"/>
      <c r="F30" s="50"/>
      <c r="G30" s="51"/>
      <c r="H30" s="14">
        <f t="shared" si="2"/>
        <v>7200</v>
      </c>
      <c r="I30" s="37">
        <v>2345</v>
      </c>
      <c r="J30" s="37">
        <v>1719</v>
      </c>
      <c r="K30" s="37">
        <v>37</v>
      </c>
      <c r="L30" s="37">
        <v>39</v>
      </c>
      <c r="M30" s="37">
        <v>126</v>
      </c>
      <c r="N30" s="37">
        <v>78</v>
      </c>
      <c r="O30" s="37">
        <v>467</v>
      </c>
      <c r="P30" s="37">
        <v>339</v>
      </c>
      <c r="Q30" s="37">
        <v>76</v>
      </c>
      <c r="R30" s="37">
        <v>14</v>
      </c>
      <c r="S30" s="27"/>
      <c r="T30" s="44">
        <v>6</v>
      </c>
      <c r="U30" s="44">
        <v>36</v>
      </c>
      <c r="V30" s="44">
        <v>24</v>
      </c>
      <c r="W30" s="44">
        <v>56</v>
      </c>
      <c r="X30" s="44">
        <v>96</v>
      </c>
      <c r="Y30" s="44">
        <v>306</v>
      </c>
      <c r="Z30" s="44">
        <v>40</v>
      </c>
      <c r="AA30" s="44">
        <v>1207</v>
      </c>
      <c r="AB30" s="44">
        <v>54</v>
      </c>
      <c r="AC30" s="44">
        <v>94</v>
      </c>
      <c r="AD30" s="44">
        <v>1</v>
      </c>
      <c r="AE30" s="44">
        <v>40</v>
      </c>
      <c r="AF30" s="21"/>
      <c r="AG30" s="15"/>
      <c r="AH30" s="50" t="s">
        <v>89</v>
      </c>
      <c r="AI30" s="50"/>
      <c r="AJ30" s="50"/>
      <c r="AK30" s="50"/>
      <c r="AL30" s="10"/>
    </row>
    <row r="31" spans="1:38" s="13" customFormat="1" ht="12">
      <c r="A31" s="5"/>
      <c r="B31" s="6"/>
      <c r="C31" s="59" t="s">
        <v>114</v>
      </c>
      <c r="D31" s="59"/>
      <c r="E31" s="59"/>
      <c r="F31" s="59"/>
      <c r="G31" s="60"/>
      <c r="H31" s="14">
        <f t="shared" si="2"/>
        <v>356</v>
      </c>
      <c r="I31" s="35">
        <f>SUM(I32:I33,I36,I42,I44:I45)</f>
        <v>151</v>
      </c>
      <c r="J31" s="35">
        <f aca="true" t="shared" si="13" ref="J31:R31">SUM(J32:J33,J36,J42,J44:J45)</f>
        <v>100</v>
      </c>
      <c r="K31" s="35">
        <f t="shared" si="13"/>
        <v>1</v>
      </c>
      <c r="L31" s="35">
        <f t="shared" si="13"/>
        <v>1</v>
      </c>
      <c r="M31" s="35">
        <f t="shared" si="13"/>
        <v>5</v>
      </c>
      <c r="N31" s="35">
        <f t="shared" si="13"/>
        <v>1</v>
      </c>
      <c r="O31" s="35">
        <f t="shared" si="13"/>
        <v>15</v>
      </c>
      <c r="P31" s="35">
        <f t="shared" si="13"/>
        <v>34</v>
      </c>
      <c r="Q31" s="35">
        <f t="shared" si="13"/>
        <v>3</v>
      </c>
      <c r="R31" s="35">
        <f t="shared" si="13"/>
        <v>2</v>
      </c>
      <c r="S31" s="26"/>
      <c r="T31" s="42">
        <f aca="true" t="shared" si="14" ref="T31:AE31">SUM(T32:T33,T36,T42,T44:T45)</f>
        <v>1</v>
      </c>
      <c r="U31" s="42">
        <f t="shared" si="14"/>
        <v>4</v>
      </c>
      <c r="V31" s="42">
        <f t="shared" si="14"/>
        <v>0</v>
      </c>
      <c r="W31" s="42">
        <f t="shared" si="14"/>
        <v>1</v>
      </c>
      <c r="X31" s="42">
        <f t="shared" si="14"/>
        <v>2</v>
      </c>
      <c r="Y31" s="42">
        <f t="shared" si="14"/>
        <v>9</v>
      </c>
      <c r="Z31" s="42">
        <f t="shared" si="14"/>
        <v>2</v>
      </c>
      <c r="AA31" s="42">
        <f t="shared" si="14"/>
        <v>19</v>
      </c>
      <c r="AB31" s="42">
        <f t="shared" si="14"/>
        <v>2</v>
      </c>
      <c r="AC31" s="42">
        <f t="shared" si="14"/>
        <v>2</v>
      </c>
      <c r="AD31" s="42">
        <f t="shared" si="14"/>
        <v>0</v>
      </c>
      <c r="AE31" s="42">
        <f t="shared" si="14"/>
        <v>1</v>
      </c>
      <c r="AF31" s="20"/>
      <c r="AG31" s="59" t="s">
        <v>114</v>
      </c>
      <c r="AH31" s="59"/>
      <c r="AI31" s="59"/>
      <c r="AJ31" s="59"/>
      <c r="AK31" s="59"/>
      <c r="AL31" s="12"/>
    </row>
    <row r="32" spans="1:38" s="13" customFormat="1" ht="12">
      <c r="A32" s="9"/>
      <c r="B32" s="15"/>
      <c r="C32" s="15"/>
      <c r="D32" s="50" t="s">
        <v>61</v>
      </c>
      <c r="E32" s="50"/>
      <c r="F32" s="50"/>
      <c r="G32" s="51"/>
      <c r="H32" s="14">
        <f t="shared" si="2"/>
        <v>328</v>
      </c>
      <c r="I32" s="37">
        <v>140</v>
      </c>
      <c r="J32" s="37">
        <v>93</v>
      </c>
      <c r="K32" s="37">
        <v>1</v>
      </c>
      <c r="L32" s="37">
        <v>1</v>
      </c>
      <c r="M32" s="37">
        <v>5</v>
      </c>
      <c r="N32" s="37">
        <v>1</v>
      </c>
      <c r="O32" s="37">
        <v>13</v>
      </c>
      <c r="P32" s="37">
        <v>31</v>
      </c>
      <c r="Q32" s="37">
        <v>3</v>
      </c>
      <c r="R32" s="37">
        <v>1</v>
      </c>
      <c r="S32" s="27"/>
      <c r="T32" s="44">
        <v>0</v>
      </c>
      <c r="U32" s="44">
        <v>4</v>
      </c>
      <c r="V32" s="44">
        <v>0</v>
      </c>
      <c r="W32" s="44">
        <v>1</v>
      </c>
      <c r="X32" s="44">
        <v>2</v>
      </c>
      <c r="Y32" s="44">
        <v>9</v>
      </c>
      <c r="Z32" s="44">
        <v>2</v>
      </c>
      <c r="AA32" s="44">
        <v>16</v>
      </c>
      <c r="AB32" s="44">
        <v>2</v>
      </c>
      <c r="AC32" s="44">
        <v>2</v>
      </c>
      <c r="AD32" s="44">
        <v>0</v>
      </c>
      <c r="AE32" s="44">
        <v>1</v>
      </c>
      <c r="AF32" s="21"/>
      <c r="AG32" s="15"/>
      <c r="AH32" s="50" t="s">
        <v>90</v>
      </c>
      <c r="AI32" s="50"/>
      <c r="AJ32" s="50"/>
      <c r="AK32" s="50"/>
      <c r="AL32" s="12"/>
    </row>
    <row r="33" spans="1:38" ht="12">
      <c r="A33" s="5"/>
      <c r="B33" s="15"/>
      <c r="C33" s="15"/>
      <c r="D33" s="50" t="s">
        <v>62</v>
      </c>
      <c r="E33" s="50"/>
      <c r="F33" s="50"/>
      <c r="G33" s="51"/>
      <c r="H33" s="14">
        <f t="shared" si="2"/>
        <v>15</v>
      </c>
      <c r="I33" s="36">
        <f>SUM(I34:I35)</f>
        <v>7</v>
      </c>
      <c r="J33" s="36">
        <f aca="true" t="shared" si="15" ref="J33:R33">SUM(J34:J35)</f>
        <v>4</v>
      </c>
      <c r="K33" s="36">
        <f t="shared" si="15"/>
        <v>0</v>
      </c>
      <c r="L33" s="36">
        <f t="shared" si="15"/>
        <v>0</v>
      </c>
      <c r="M33" s="36">
        <f t="shared" si="15"/>
        <v>0</v>
      </c>
      <c r="N33" s="36">
        <f t="shared" si="15"/>
        <v>0</v>
      </c>
      <c r="O33" s="36">
        <f t="shared" si="15"/>
        <v>2</v>
      </c>
      <c r="P33" s="36">
        <f t="shared" si="15"/>
        <v>1</v>
      </c>
      <c r="Q33" s="36">
        <f t="shared" si="15"/>
        <v>0</v>
      </c>
      <c r="R33" s="36">
        <f t="shared" si="15"/>
        <v>0</v>
      </c>
      <c r="S33" s="27"/>
      <c r="T33" s="43">
        <f>SUM(T34:T35)</f>
        <v>0</v>
      </c>
      <c r="U33" s="43">
        <f aca="true" t="shared" si="16" ref="U33:AE33">SUM(U34:U35)</f>
        <v>0</v>
      </c>
      <c r="V33" s="43">
        <f t="shared" si="16"/>
        <v>0</v>
      </c>
      <c r="W33" s="43">
        <f t="shared" si="16"/>
        <v>0</v>
      </c>
      <c r="X33" s="43">
        <f t="shared" si="16"/>
        <v>0</v>
      </c>
      <c r="Y33" s="43">
        <f t="shared" si="16"/>
        <v>0</v>
      </c>
      <c r="Z33" s="43">
        <f t="shared" si="16"/>
        <v>0</v>
      </c>
      <c r="AA33" s="43">
        <f t="shared" si="16"/>
        <v>1</v>
      </c>
      <c r="AB33" s="43">
        <f t="shared" si="16"/>
        <v>0</v>
      </c>
      <c r="AC33" s="43">
        <f t="shared" si="16"/>
        <v>0</v>
      </c>
      <c r="AD33" s="43">
        <f t="shared" si="16"/>
        <v>0</v>
      </c>
      <c r="AE33" s="43">
        <f t="shared" si="16"/>
        <v>0</v>
      </c>
      <c r="AF33" s="21"/>
      <c r="AG33" s="15"/>
      <c r="AH33" s="50" t="s">
        <v>91</v>
      </c>
      <c r="AI33" s="50"/>
      <c r="AJ33" s="50"/>
      <c r="AK33" s="50"/>
      <c r="AL33" s="10"/>
    </row>
    <row r="34" spans="1:38" ht="12">
      <c r="A34" s="9"/>
      <c r="B34" s="15"/>
      <c r="C34" s="15"/>
      <c r="D34" s="15"/>
      <c r="E34" s="50" t="s">
        <v>62</v>
      </c>
      <c r="F34" s="50"/>
      <c r="G34" s="51"/>
      <c r="H34" s="14">
        <f t="shared" si="2"/>
        <v>10</v>
      </c>
      <c r="I34" s="37">
        <v>5</v>
      </c>
      <c r="J34" s="37">
        <v>2</v>
      </c>
      <c r="K34" s="37">
        <v>0</v>
      </c>
      <c r="L34" s="37">
        <v>0</v>
      </c>
      <c r="M34" s="37">
        <v>0</v>
      </c>
      <c r="N34" s="37">
        <v>0</v>
      </c>
      <c r="O34" s="37">
        <v>2</v>
      </c>
      <c r="P34" s="37">
        <v>0</v>
      </c>
      <c r="Q34" s="37">
        <v>0</v>
      </c>
      <c r="R34" s="37">
        <v>0</v>
      </c>
      <c r="S34" s="27"/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1</v>
      </c>
      <c r="AB34" s="44">
        <v>0</v>
      </c>
      <c r="AC34" s="44">
        <v>0</v>
      </c>
      <c r="AD34" s="44">
        <v>0</v>
      </c>
      <c r="AE34" s="44">
        <v>0</v>
      </c>
      <c r="AF34" s="21"/>
      <c r="AG34" s="15"/>
      <c r="AH34" s="15"/>
      <c r="AI34" s="50" t="s">
        <v>91</v>
      </c>
      <c r="AJ34" s="50"/>
      <c r="AK34" s="50"/>
      <c r="AL34" s="10"/>
    </row>
    <row r="35" spans="1:38" ht="12">
      <c r="A35" s="9"/>
      <c r="B35" s="15"/>
      <c r="C35" s="15"/>
      <c r="D35" s="15"/>
      <c r="E35" s="50" t="s">
        <v>63</v>
      </c>
      <c r="F35" s="50"/>
      <c r="G35" s="51"/>
      <c r="H35" s="14">
        <f t="shared" si="2"/>
        <v>5</v>
      </c>
      <c r="I35" s="37">
        <v>2</v>
      </c>
      <c r="J35" s="37">
        <v>2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1</v>
      </c>
      <c r="Q35" s="37">
        <v>0</v>
      </c>
      <c r="R35" s="37">
        <v>0</v>
      </c>
      <c r="S35" s="27"/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44">
        <v>0</v>
      </c>
      <c r="AF35" s="21"/>
      <c r="AG35" s="15"/>
      <c r="AH35" s="15"/>
      <c r="AI35" s="50" t="s">
        <v>92</v>
      </c>
      <c r="AJ35" s="50"/>
      <c r="AK35" s="50"/>
      <c r="AL35" s="10"/>
    </row>
    <row r="36" spans="1:38" ht="12">
      <c r="A36" s="9"/>
      <c r="B36" s="15"/>
      <c r="C36" s="15"/>
      <c r="D36" s="50" t="s">
        <v>64</v>
      </c>
      <c r="E36" s="50"/>
      <c r="F36" s="50"/>
      <c r="G36" s="51"/>
      <c r="H36" s="14">
        <f t="shared" si="2"/>
        <v>11</v>
      </c>
      <c r="I36" s="36">
        <f>SUM(I37:I41)</f>
        <v>3</v>
      </c>
      <c r="J36" s="36">
        <f aca="true" t="shared" si="17" ref="J36:R36">SUM(J37:J41)</f>
        <v>3</v>
      </c>
      <c r="K36" s="36">
        <f t="shared" si="17"/>
        <v>0</v>
      </c>
      <c r="L36" s="36">
        <f t="shared" si="17"/>
        <v>0</v>
      </c>
      <c r="M36" s="36">
        <f t="shared" si="17"/>
        <v>0</v>
      </c>
      <c r="N36" s="36">
        <f t="shared" si="17"/>
        <v>0</v>
      </c>
      <c r="O36" s="36">
        <f t="shared" si="17"/>
        <v>0</v>
      </c>
      <c r="P36" s="36">
        <f t="shared" si="17"/>
        <v>2</v>
      </c>
      <c r="Q36" s="36">
        <f t="shared" si="17"/>
        <v>0</v>
      </c>
      <c r="R36" s="36">
        <f t="shared" si="17"/>
        <v>0</v>
      </c>
      <c r="S36" s="27"/>
      <c r="T36" s="43">
        <f>SUM(T37:T41)</f>
        <v>1</v>
      </c>
      <c r="U36" s="43">
        <f aca="true" t="shared" si="18" ref="U36:AE36">SUM(U37:U41)</f>
        <v>0</v>
      </c>
      <c r="V36" s="43">
        <f t="shared" si="18"/>
        <v>0</v>
      </c>
      <c r="W36" s="43">
        <f t="shared" si="18"/>
        <v>0</v>
      </c>
      <c r="X36" s="43">
        <f t="shared" si="18"/>
        <v>0</v>
      </c>
      <c r="Y36" s="43">
        <f t="shared" si="18"/>
        <v>0</v>
      </c>
      <c r="Z36" s="43">
        <f t="shared" si="18"/>
        <v>0</v>
      </c>
      <c r="AA36" s="43">
        <f t="shared" si="18"/>
        <v>2</v>
      </c>
      <c r="AB36" s="43">
        <f t="shared" si="18"/>
        <v>0</v>
      </c>
      <c r="AC36" s="43">
        <f t="shared" si="18"/>
        <v>0</v>
      </c>
      <c r="AD36" s="43">
        <f t="shared" si="18"/>
        <v>0</v>
      </c>
      <c r="AE36" s="43">
        <f t="shared" si="18"/>
        <v>0</v>
      </c>
      <c r="AF36" s="21"/>
      <c r="AG36" s="15"/>
      <c r="AH36" s="50" t="s">
        <v>93</v>
      </c>
      <c r="AI36" s="50"/>
      <c r="AJ36" s="50"/>
      <c r="AK36" s="50"/>
      <c r="AL36" s="10"/>
    </row>
    <row r="37" spans="1:38" ht="12">
      <c r="A37" s="9"/>
      <c r="B37" s="15"/>
      <c r="C37" s="15"/>
      <c r="D37" s="15"/>
      <c r="E37" s="68" t="s">
        <v>34</v>
      </c>
      <c r="F37" s="68"/>
      <c r="G37" s="69"/>
      <c r="H37" s="14">
        <f t="shared" si="2"/>
        <v>6</v>
      </c>
      <c r="I37" s="37">
        <v>1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2</v>
      </c>
      <c r="Q37" s="37">
        <v>0</v>
      </c>
      <c r="R37" s="37">
        <v>0</v>
      </c>
      <c r="S37" s="27"/>
      <c r="T37" s="44">
        <v>1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2</v>
      </c>
      <c r="AB37" s="44">
        <v>0</v>
      </c>
      <c r="AC37" s="44">
        <v>0</v>
      </c>
      <c r="AD37" s="44">
        <v>0</v>
      </c>
      <c r="AE37" s="44">
        <v>0</v>
      </c>
      <c r="AF37" s="21"/>
      <c r="AG37" s="15"/>
      <c r="AH37" s="15"/>
      <c r="AI37" s="68" t="s">
        <v>34</v>
      </c>
      <c r="AJ37" s="68"/>
      <c r="AK37" s="68"/>
      <c r="AL37" s="10"/>
    </row>
    <row r="38" spans="1:38" ht="12">
      <c r="A38" s="9"/>
      <c r="B38" s="15"/>
      <c r="C38" s="15"/>
      <c r="D38" s="15"/>
      <c r="E38" s="50" t="s">
        <v>35</v>
      </c>
      <c r="F38" s="50"/>
      <c r="G38" s="51"/>
      <c r="H38" s="14">
        <f t="shared" si="2"/>
        <v>4</v>
      </c>
      <c r="I38" s="37">
        <v>1</v>
      </c>
      <c r="J38" s="37">
        <v>3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27"/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0</v>
      </c>
      <c r="AE38" s="44">
        <v>0</v>
      </c>
      <c r="AF38" s="21"/>
      <c r="AG38" s="15"/>
      <c r="AH38" s="15"/>
      <c r="AI38" s="50" t="s">
        <v>35</v>
      </c>
      <c r="AJ38" s="50"/>
      <c r="AK38" s="50"/>
      <c r="AL38" s="10"/>
    </row>
    <row r="39" spans="1:38" ht="12">
      <c r="A39" s="9"/>
      <c r="B39" s="15"/>
      <c r="C39" s="15"/>
      <c r="D39" s="15"/>
      <c r="E39" s="50" t="s">
        <v>123</v>
      </c>
      <c r="F39" s="50"/>
      <c r="G39" s="51"/>
      <c r="H39" s="14">
        <f t="shared" si="2"/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27"/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44">
        <v>0</v>
      </c>
      <c r="AE39" s="44">
        <v>0</v>
      </c>
      <c r="AF39" s="21"/>
      <c r="AG39" s="15"/>
      <c r="AH39" s="15"/>
      <c r="AI39" s="50" t="s">
        <v>36</v>
      </c>
      <c r="AJ39" s="50"/>
      <c r="AK39" s="50"/>
      <c r="AL39" s="10"/>
    </row>
    <row r="40" spans="1:38" ht="12">
      <c r="A40" s="9"/>
      <c r="B40" s="15"/>
      <c r="C40" s="15"/>
      <c r="D40" s="15"/>
      <c r="E40" s="50" t="s">
        <v>37</v>
      </c>
      <c r="F40" s="50"/>
      <c r="G40" s="51"/>
      <c r="H40" s="14">
        <f t="shared" si="2"/>
        <v>1</v>
      </c>
      <c r="I40" s="37">
        <v>1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27"/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</v>
      </c>
      <c r="AE40" s="44">
        <v>0</v>
      </c>
      <c r="AF40" s="21"/>
      <c r="AG40" s="15"/>
      <c r="AH40" s="15"/>
      <c r="AI40" s="50" t="s">
        <v>37</v>
      </c>
      <c r="AJ40" s="50"/>
      <c r="AK40" s="50"/>
      <c r="AL40" s="10"/>
    </row>
    <row r="41" spans="1:38" ht="12">
      <c r="A41" s="9"/>
      <c r="B41" s="15"/>
      <c r="C41" s="15"/>
      <c r="D41" s="15"/>
      <c r="E41" s="70" t="s">
        <v>65</v>
      </c>
      <c r="F41" s="70"/>
      <c r="G41" s="71"/>
      <c r="H41" s="14">
        <f t="shared" si="2"/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26"/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21"/>
      <c r="AG41" s="15"/>
      <c r="AH41" s="15"/>
      <c r="AI41" s="70" t="s">
        <v>94</v>
      </c>
      <c r="AJ41" s="70"/>
      <c r="AK41" s="70"/>
      <c r="AL41" s="10"/>
    </row>
    <row r="42" spans="1:38" ht="12">
      <c r="A42" s="9"/>
      <c r="B42" s="15"/>
      <c r="C42" s="15"/>
      <c r="D42" s="50" t="s">
        <v>66</v>
      </c>
      <c r="E42" s="50"/>
      <c r="F42" s="50"/>
      <c r="G42" s="51"/>
      <c r="H42" s="14">
        <f>SUM(I42:AE42)</f>
        <v>1</v>
      </c>
      <c r="I42" s="37">
        <v>1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27"/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</v>
      </c>
      <c r="AF42" s="21"/>
      <c r="AG42" s="15"/>
      <c r="AH42" s="50" t="s">
        <v>95</v>
      </c>
      <c r="AI42" s="50"/>
      <c r="AJ42" s="50"/>
      <c r="AK42" s="50"/>
      <c r="AL42" s="10"/>
    </row>
    <row r="43" spans="1:38" ht="12">
      <c r="A43" s="9"/>
      <c r="B43" s="15"/>
      <c r="C43" s="15"/>
      <c r="D43" s="15"/>
      <c r="E43" s="67" t="s">
        <v>55</v>
      </c>
      <c r="F43" s="67"/>
      <c r="G43" s="16" t="s">
        <v>38</v>
      </c>
      <c r="H43" s="14">
        <f t="shared" si="2"/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27"/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44">
        <v>0</v>
      </c>
      <c r="AF43" s="21"/>
      <c r="AG43" s="15"/>
      <c r="AH43" s="15"/>
      <c r="AI43" s="67" t="s">
        <v>96</v>
      </c>
      <c r="AJ43" s="67"/>
      <c r="AK43" s="15" t="s">
        <v>38</v>
      </c>
      <c r="AL43" s="10"/>
    </row>
    <row r="44" spans="1:38" ht="12">
      <c r="A44" s="9"/>
      <c r="B44" s="15"/>
      <c r="C44" s="15"/>
      <c r="D44" s="50" t="s">
        <v>39</v>
      </c>
      <c r="E44" s="50"/>
      <c r="F44" s="50"/>
      <c r="G44" s="51"/>
      <c r="H44" s="14">
        <f t="shared" si="2"/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27"/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44">
        <v>0</v>
      </c>
      <c r="AF44" s="21"/>
      <c r="AG44" s="15"/>
      <c r="AH44" s="50" t="s">
        <v>39</v>
      </c>
      <c r="AI44" s="50"/>
      <c r="AJ44" s="50"/>
      <c r="AK44" s="50"/>
      <c r="AL44" s="10"/>
    </row>
    <row r="45" spans="1:38" s="13" customFormat="1" ht="12">
      <c r="A45" s="9"/>
      <c r="B45" s="15"/>
      <c r="C45" s="15"/>
      <c r="D45" s="50" t="s">
        <v>67</v>
      </c>
      <c r="E45" s="50"/>
      <c r="F45" s="50"/>
      <c r="G45" s="51"/>
      <c r="H45" s="14">
        <f t="shared" si="2"/>
        <v>1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1</v>
      </c>
      <c r="S45" s="27"/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44">
        <v>0</v>
      </c>
      <c r="AF45" s="21"/>
      <c r="AG45" s="15"/>
      <c r="AH45" s="50" t="s">
        <v>97</v>
      </c>
      <c r="AI45" s="50"/>
      <c r="AJ45" s="50"/>
      <c r="AK45" s="50"/>
      <c r="AL45" s="12"/>
    </row>
    <row r="46" spans="1:38" s="13" customFormat="1" ht="12">
      <c r="A46" s="5"/>
      <c r="B46" s="6"/>
      <c r="C46" s="59" t="s">
        <v>116</v>
      </c>
      <c r="D46" s="59"/>
      <c r="E46" s="59"/>
      <c r="F46" s="59"/>
      <c r="G46" s="60"/>
      <c r="H46" s="14">
        <f t="shared" si="2"/>
        <v>102</v>
      </c>
      <c r="I46" s="35">
        <f>SUM(I47,I51)</f>
        <v>28</v>
      </c>
      <c r="J46" s="35">
        <f aca="true" t="shared" si="19" ref="J46:R46">SUM(J47,J51)</f>
        <v>23</v>
      </c>
      <c r="K46" s="35">
        <f t="shared" si="19"/>
        <v>0</v>
      </c>
      <c r="L46" s="35">
        <f t="shared" si="19"/>
        <v>0</v>
      </c>
      <c r="M46" s="35">
        <f t="shared" si="19"/>
        <v>1</v>
      </c>
      <c r="N46" s="35">
        <f t="shared" si="19"/>
        <v>0</v>
      </c>
      <c r="O46" s="35">
        <f t="shared" si="19"/>
        <v>14</v>
      </c>
      <c r="P46" s="35">
        <f t="shared" si="19"/>
        <v>1</v>
      </c>
      <c r="Q46" s="35">
        <f t="shared" si="19"/>
        <v>1</v>
      </c>
      <c r="R46" s="35">
        <f t="shared" si="19"/>
        <v>0</v>
      </c>
      <c r="S46" s="26"/>
      <c r="T46" s="42">
        <f>SUM(T47,T51)</f>
        <v>0</v>
      </c>
      <c r="U46" s="42">
        <f aca="true" t="shared" si="20" ref="U46:AE46">SUM(U47,U51)</f>
        <v>2</v>
      </c>
      <c r="V46" s="42">
        <f t="shared" si="20"/>
        <v>1</v>
      </c>
      <c r="W46" s="42">
        <f t="shared" si="20"/>
        <v>0</v>
      </c>
      <c r="X46" s="42">
        <f t="shared" si="20"/>
        <v>3</v>
      </c>
      <c r="Y46" s="42">
        <f t="shared" si="20"/>
        <v>5</v>
      </c>
      <c r="Z46" s="42">
        <f t="shared" si="20"/>
        <v>0</v>
      </c>
      <c r="AA46" s="42">
        <f t="shared" si="20"/>
        <v>23</v>
      </c>
      <c r="AB46" s="42">
        <f t="shared" si="20"/>
        <v>0</v>
      </c>
      <c r="AC46" s="42">
        <f t="shared" si="20"/>
        <v>0</v>
      </c>
      <c r="AD46" s="42">
        <f t="shared" si="20"/>
        <v>0</v>
      </c>
      <c r="AE46" s="42">
        <f t="shared" si="20"/>
        <v>0</v>
      </c>
      <c r="AF46" s="20"/>
      <c r="AG46" s="59" t="s">
        <v>116</v>
      </c>
      <c r="AH46" s="59"/>
      <c r="AI46" s="59"/>
      <c r="AJ46" s="59"/>
      <c r="AK46" s="59"/>
      <c r="AL46" s="12"/>
    </row>
    <row r="47" spans="1:38" ht="12">
      <c r="A47" s="9"/>
      <c r="B47" s="15"/>
      <c r="C47" s="15"/>
      <c r="D47" s="50" t="s">
        <v>68</v>
      </c>
      <c r="E47" s="50"/>
      <c r="F47" s="50"/>
      <c r="G47" s="51"/>
      <c r="H47" s="14">
        <f t="shared" si="2"/>
        <v>0</v>
      </c>
      <c r="I47" s="36">
        <f>SUM(I48:I50)</f>
        <v>0</v>
      </c>
      <c r="J47" s="36">
        <f aca="true" t="shared" si="21" ref="J47:R47">SUM(J48:J50)</f>
        <v>0</v>
      </c>
      <c r="K47" s="36">
        <f t="shared" si="21"/>
        <v>0</v>
      </c>
      <c r="L47" s="36">
        <f t="shared" si="21"/>
        <v>0</v>
      </c>
      <c r="M47" s="36">
        <f t="shared" si="21"/>
        <v>0</v>
      </c>
      <c r="N47" s="36">
        <f t="shared" si="21"/>
        <v>0</v>
      </c>
      <c r="O47" s="36">
        <f t="shared" si="21"/>
        <v>0</v>
      </c>
      <c r="P47" s="36">
        <f t="shared" si="21"/>
        <v>0</v>
      </c>
      <c r="Q47" s="36">
        <f t="shared" si="21"/>
        <v>0</v>
      </c>
      <c r="R47" s="36">
        <f t="shared" si="21"/>
        <v>0</v>
      </c>
      <c r="S47" s="27"/>
      <c r="T47" s="43">
        <f>SUM(T48:T50)</f>
        <v>0</v>
      </c>
      <c r="U47" s="43">
        <f aca="true" t="shared" si="22" ref="U47:AE47">SUM(U48:U50)</f>
        <v>0</v>
      </c>
      <c r="V47" s="43">
        <f t="shared" si="22"/>
        <v>0</v>
      </c>
      <c r="W47" s="43">
        <f t="shared" si="22"/>
        <v>0</v>
      </c>
      <c r="X47" s="43">
        <f t="shared" si="22"/>
        <v>0</v>
      </c>
      <c r="Y47" s="43">
        <f t="shared" si="22"/>
        <v>0</v>
      </c>
      <c r="Z47" s="43">
        <f t="shared" si="22"/>
        <v>0</v>
      </c>
      <c r="AA47" s="43">
        <f t="shared" si="22"/>
        <v>0</v>
      </c>
      <c r="AB47" s="43">
        <f t="shared" si="22"/>
        <v>0</v>
      </c>
      <c r="AC47" s="43">
        <f t="shared" si="22"/>
        <v>0</v>
      </c>
      <c r="AD47" s="43">
        <f t="shared" si="22"/>
        <v>0</v>
      </c>
      <c r="AE47" s="43">
        <f t="shared" si="22"/>
        <v>0</v>
      </c>
      <c r="AF47" s="21"/>
      <c r="AG47" s="15"/>
      <c r="AH47" s="50" t="s">
        <v>98</v>
      </c>
      <c r="AI47" s="50"/>
      <c r="AJ47" s="50"/>
      <c r="AK47" s="50"/>
      <c r="AL47" s="10"/>
    </row>
    <row r="48" spans="1:38" ht="12">
      <c r="A48" s="9"/>
      <c r="B48" s="15"/>
      <c r="C48" s="15"/>
      <c r="D48" s="15"/>
      <c r="E48" s="70" t="s">
        <v>69</v>
      </c>
      <c r="F48" s="50"/>
      <c r="G48" s="51"/>
      <c r="H48" s="14">
        <f t="shared" si="2"/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27"/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21"/>
      <c r="AG48" s="15"/>
      <c r="AH48" s="15"/>
      <c r="AI48" s="70" t="s">
        <v>99</v>
      </c>
      <c r="AJ48" s="50"/>
      <c r="AK48" s="50"/>
      <c r="AL48" s="10"/>
    </row>
    <row r="49" spans="1:38" ht="12">
      <c r="A49" s="9"/>
      <c r="B49" s="15"/>
      <c r="C49" s="15"/>
      <c r="D49" s="15"/>
      <c r="E49" s="70" t="s">
        <v>70</v>
      </c>
      <c r="F49" s="50"/>
      <c r="G49" s="51"/>
      <c r="H49" s="14">
        <f t="shared" si="2"/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27"/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21"/>
      <c r="AG49" s="15"/>
      <c r="AH49" s="15"/>
      <c r="AI49" s="70" t="s">
        <v>100</v>
      </c>
      <c r="AJ49" s="50"/>
      <c r="AK49" s="50"/>
      <c r="AL49" s="10"/>
    </row>
    <row r="50" spans="1:38" ht="12">
      <c r="A50" s="9"/>
      <c r="B50" s="15"/>
      <c r="C50" s="15"/>
      <c r="D50" s="15"/>
      <c r="E50" s="70" t="s">
        <v>40</v>
      </c>
      <c r="F50" s="50"/>
      <c r="G50" s="51"/>
      <c r="H50" s="14">
        <f t="shared" si="2"/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26"/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21"/>
      <c r="AG50" s="15"/>
      <c r="AH50" s="15"/>
      <c r="AI50" s="70" t="s">
        <v>40</v>
      </c>
      <c r="AJ50" s="50"/>
      <c r="AK50" s="50"/>
      <c r="AL50" s="10"/>
    </row>
    <row r="51" spans="1:38" ht="12">
      <c r="A51" s="9"/>
      <c r="B51" s="15"/>
      <c r="C51" s="15"/>
      <c r="D51" s="50" t="s">
        <v>71</v>
      </c>
      <c r="E51" s="50"/>
      <c r="F51" s="50"/>
      <c r="G51" s="51"/>
      <c r="H51" s="14">
        <f t="shared" si="2"/>
        <v>102</v>
      </c>
      <c r="I51" s="38">
        <v>28</v>
      </c>
      <c r="J51" s="38">
        <v>23</v>
      </c>
      <c r="K51" s="38">
        <v>0</v>
      </c>
      <c r="L51" s="38">
        <v>0</v>
      </c>
      <c r="M51" s="38">
        <v>1</v>
      </c>
      <c r="N51" s="38">
        <v>0</v>
      </c>
      <c r="O51" s="38">
        <v>14</v>
      </c>
      <c r="P51" s="38">
        <v>1</v>
      </c>
      <c r="Q51" s="38">
        <v>1</v>
      </c>
      <c r="R51" s="38">
        <v>0</v>
      </c>
      <c r="S51" s="27"/>
      <c r="T51" s="45">
        <v>0</v>
      </c>
      <c r="U51" s="45">
        <v>2</v>
      </c>
      <c r="V51" s="45">
        <v>1</v>
      </c>
      <c r="W51" s="45">
        <v>0</v>
      </c>
      <c r="X51" s="45">
        <v>3</v>
      </c>
      <c r="Y51" s="45">
        <v>5</v>
      </c>
      <c r="Z51" s="45">
        <v>0</v>
      </c>
      <c r="AA51" s="45">
        <v>23</v>
      </c>
      <c r="AB51" s="45">
        <v>0</v>
      </c>
      <c r="AC51" s="45">
        <v>0</v>
      </c>
      <c r="AD51" s="45">
        <v>0</v>
      </c>
      <c r="AE51" s="45">
        <v>0</v>
      </c>
      <c r="AF51" s="21"/>
      <c r="AG51" s="15"/>
      <c r="AH51" s="50" t="s">
        <v>101</v>
      </c>
      <c r="AI51" s="50"/>
      <c r="AJ51" s="50"/>
      <c r="AK51" s="50"/>
      <c r="AL51" s="10"/>
    </row>
    <row r="52" spans="1:38" ht="12">
      <c r="A52" s="9"/>
      <c r="B52" s="17"/>
      <c r="C52" s="17"/>
      <c r="D52" s="17"/>
      <c r="E52" s="67" t="s">
        <v>72</v>
      </c>
      <c r="F52" s="67"/>
      <c r="G52" s="16" t="s">
        <v>41</v>
      </c>
      <c r="H52" s="14">
        <f t="shared" si="2"/>
        <v>95</v>
      </c>
      <c r="I52" s="38">
        <v>26</v>
      </c>
      <c r="J52" s="38">
        <v>22</v>
      </c>
      <c r="K52" s="38">
        <v>0</v>
      </c>
      <c r="L52" s="38">
        <v>0</v>
      </c>
      <c r="M52" s="38">
        <v>1</v>
      </c>
      <c r="N52" s="38">
        <v>0</v>
      </c>
      <c r="O52" s="38">
        <v>13</v>
      </c>
      <c r="P52" s="38">
        <v>1</v>
      </c>
      <c r="Q52" s="38">
        <v>1</v>
      </c>
      <c r="R52" s="38">
        <v>0</v>
      </c>
      <c r="S52" s="27"/>
      <c r="T52" s="45">
        <v>0</v>
      </c>
      <c r="U52" s="45">
        <v>2</v>
      </c>
      <c r="V52" s="45">
        <v>1</v>
      </c>
      <c r="W52" s="45">
        <v>0</v>
      </c>
      <c r="X52" s="45">
        <v>2</v>
      </c>
      <c r="Y52" s="45">
        <v>5</v>
      </c>
      <c r="Z52" s="45">
        <v>0</v>
      </c>
      <c r="AA52" s="45">
        <v>21</v>
      </c>
      <c r="AB52" s="45">
        <v>0</v>
      </c>
      <c r="AC52" s="45">
        <v>0</v>
      </c>
      <c r="AD52" s="45">
        <v>0</v>
      </c>
      <c r="AE52" s="45">
        <v>0</v>
      </c>
      <c r="AF52" s="22"/>
      <c r="AG52" s="17"/>
      <c r="AH52" s="17"/>
      <c r="AI52" s="67" t="s">
        <v>102</v>
      </c>
      <c r="AJ52" s="67"/>
      <c r="AK52" s="15" t="s">
        <v>41</v>
      </c>
      <c r="AL52" s="10"/>
    </row>
    <row r="53" spans="1:38" s="13" customFormat="1" ht="12">
      <c r="A53" s="9"/>
      <c r="B53" s="17"/>
      <c r="C53" s="17"/>
      <c r="D53" s="17"/>
      <c r="E53" s="72" t="s">
        <v>73</v>
      </c>
      <c r="F53" s="72"/>
      <c r="G53" s="16" t="s">
        <v>43</v>
      </c>
      <c r="H53" s="14">
        <f t="shared" si="2"/>
        <v>7</v>
      </c>
      <c r="I53" s="38">
        <v>2</v>
      </c>
      <c r="J53" s="38">
        <v>1</v>
      </c>
      <c r="K53" s="38">
        <v>0</v>
      </c>
      <c r="L53" s="38">
        <v>0</v>
      </c>
      <c r="M53" s="38">
        <v>0</v>
      </c>
      <c r="N53" s="38">
        <v>0</v>
      </c>
      <c r="O53" s="38">
        <v>1</v>
      </c>
      <c r="P53" s="38">
        <v>0</v>
      </c>
      <c r="Q53" s="38">
        <v>0</v>
      </c>
      <c r="R53" s="38">
        <v>0</v>
      </c>
      <c r="S53" s="27"/>
      <c r="T53" s="45">
        <v>0</v>
      </c>
      <c r="U53" s="45">
        <v>0</v>
      </c>
      <c r="V53" s="45">
        <v>0</v>
      </c>
      <c r="W53" s="45">
        <v>0</v>
      </c>
      <c r="X53" s="45">
        <v>1</v>
      </c>
      <c r="Y53" s="45">
        <v>0</v>
      </c>
      <c r="Z53" s="45">
        <v>0</v>
      </c>
      <c r="AA53" s="45">
        <v>2</v>
      </c>
      <c r="AB53" s="45">
        <v>0</v>
      </c>
      <c r="AC53" s="45">
        <v>0</v>
      </c>
      <c r="AD53" s="45">
        <v>0</v>
      </c>
      <c r="AE53" s="45">
        <v>0</v>
      </c>
      <c r="AF53" s="22"/>
      <c r="AG53" s="17"/>
      <c r="AH53" s="17"/>
      <c r="AI53" s="72" t="s">
        <v>103</v>
      </c>
      <c r="AJ53" s="72"/>
      <c r="AK53" s="15" t="s">
        <v>43</v>
      </c>
      <c r="AL53" s="12"/>
    </row>
    <row r="54" spans="1:38" s="13" customFormat="1" ht="12">
      <c r="A54" s="5"/>
      <c r="B54" s="7"/>
      <c r="C54" s="59" t="s">
        <v>117</v>
      </c>
      <c r="D54" s="59"/>
      <c r="E54" s="59"/>
      <c r="F54" s="59"/>
      <c r="G54" s="60"/>
      <c r="H54" s="14">
        <f t="shared" si="2"/>
        <v>2520</v>
      </c>
      <c r="I54" s="39">
        <v>645</v>
      </c>
      <c r="J54" s="39">
        <v>640</v>
      </c>
      <c r="K54" s="39">
        <v>17</v>
      </c>
      <c r="L54" s="39">
        <v>30</v>
      </c>
      <c r="M54" s="39">
        <v>51</v>
      </c>
      <c r="N54" s="39">
        <v>31</v>
      </c>
      <c r="O54" s="39">
        <v>133</v>
      </c>
      <c r="P54" s="39">
        <v>141</v>
      </c>
      <c r="Q54" s="39">
        <v>24</v>
      </c>
      <c r="R54" s="39">
        <v>3</v>
      </c>
      <c r="S54" s="26"/>
      <c r="T54" s="46">
        <v>0</v>
      </c>
      <c r="U54" s="46">
        <v>11</v>
      </c>
      <c r="V54" s="46">
        <v>3</v>
      </c>
      <c r="W54" s="46">
        <v>12</v>
      </c>
      <c r="X54" s="46">
        <v>17</v>
      </c>
      <c r="Y54" s="46">
        <v>102</v>
      </c>
      <c r="Z54" s="46">
        <v>13</v>
      </c>
      <c r="AA54" s="46">
        <v>570</v>
      </c>
      <c r="AB54" s="46">
        <v>28</v>
      </c>
      <c r="AC54" s="46">
        <v>22</v>
      </c>
      <c r="AD54" s="46">
        <v>2</v>
      </c>
      <c r="AE54" s="46">
        <v>25</v>
      </c>
      <c r="AF54" s="23"/>
      <c r="AG54" s="59" t="s">
        <v>117</v>
      </c>
      <c r="AH54" s="59"/>
      <c r="AI54" s="59"/>
      <c r="AJ54" s="59"/>
      <c r="AK54" s="59"/>
      <c r="AL54" s="12"/>
    </row>
    <row r="55" spans="1:38" ht="12">
      <c r="A55" s="9"/>
      <c r="B55" s="17"/>
      <c r="C55" s="17"/>
      <c r="D55" s="67" t="s">
        <v>79</v>
      </c>
      <c r="E55" s="67"/>
      <c r="F55" s="50" t="s">
        <v>80</v>
      </c>
      <c r="G55" s="51"/>
      <c r="H55" s="14">
        <f t="shared" si="2"/>
        <v>563</v>
      </c>
      <c r="I55" s="38">
        <v>118</v>
      </c>
      <c r="J55" s="38">
        <v>239</v>
      </c>
      <c r="K55" s="38">
        <v>1</v>
      </c>
      <c r="L55" s="38">
        <v>10</v>
      </c>
      <c r="M55" s="38">
        <v>5</v>
      </c>
      <c r="N55" s="38">
        <v>3</v>
      </c>
      <c r="O55" s="38">
        <v>26</v>
      </c>
      <c r="P55" s="38">
        <v>39</v>
      </c>
      <c r="Q55" s="38">
        <v>4</v>
      </c>
      <c r="R55" s="38">
        <v>0</v>
      </c>
      <c r="S55" s="27"/>
      <c r="T55" s="45">
        <v>0</v>
      </c>
      <c r="U55" s="45">
        <v>2</v>
      </c>
      <c r="V55" s="45">
        <v>2</v>
      </c>
      <c r="W55" s="45">
        <v>4</v>
      </c>
      <c r="X55" s="45">
        <v>5</v>
      </c>
      <c r="Y55" s="45">
        <v>17</v>
      </c>
      <c r="Z55" s="45">
        <v>4</v>
      </c>
      <c r="AA55" s="45">
        <v>69</v>
      </c>
      <c r="AB55" s="45">
        <v>1</v>
      </c>
      <c r="AC55" s="45">
        <v>4</v>
      </c>
      <c r="AD55" s="45">
        <v>0</v>
      </c>
      <c r="AE55" s="45">
        <v>10</v>
      </c>
      <c r="AF55" s="22"/>
      <c r="AG55" s="17"/>
      <c r="AH55" s="67" t="s">
        <v>44</v>
      </c>
      <c r="AI55" s="67"/>
      <c r="AJ55" s="50" t="s">
        <v>45</v>
      </c>
      <c r="AK55" s="50"/>
      <c r="AL55" s="10"/>
    </row>
    <row r="56" spans="1:38" ht="12">
      <c r="A56" s="9"/>
      <c r="B56" s="17"/>
      <c r="C56" s="17"/>
      <c r="D56" s="67" t="s">
        <v>79</v>
      </c>
      <c r="E56" s="67"/>
      <c r="F56" s="50" t="s">
        <v>81</v>
      </c>
      <c r="G56" s="51"/>
      <c r="H56" s="14">
        <f t="shared" si="2"/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27"/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v>0</v>
      </c>
      <c r="AA56" s="45">
        <v>0</v>
      </c>
      <c r="AB56" s="45">
        <v>0</v>
      </c>
      <c r="AC56" s="45">
        <v>0</v>
      </c>
      <c r="AD56" s="45">
        <v>0</v>
      </c>
      <c r="AE56" s="45">
        <v>0</v>
      </c>
      <c r="AF56" s="22"/>
      <c r="AG56" s="17"/>
      <c r="AH56" s="67" t="s">
        <v>42</v>
      </c>
      <c r="AI56" s="67"/>
      <c r="AJ56" s="50" t="s">
        <v>74</v>
      </c>
      <c r="AK56" s="50"/>
      <c r="AL56" s="10"/>
    </row>
    <row r="57" spans="1:38" ht="12">
      <c r="A57" s="9"/>
      <c r="B57" s="17"/>
      <c r="C57" s="17"/>
      <c r="D57" s="67" t="s">
        <v>79</v>
      </c>
      <c r="E57" s="67"/>
      <c r="F57" s="50" t="s">
        <v>46</v>
      </c>
      <c r="G57" s="51"/>
      <c r="H57" s="14">
        <f t="shared" si="2"/>
        <v>243</v>
      </c>
      <c r="I57" s="38">
        <v>61</v>
      </c>
      <c r="J57" s="38">
        <v>67</v>
      </c>
      <c r="K57" s="38">
        <v>2</v>
      </c>
      <c r="L57" s="38">
        <v>2</v>
      </c>
      <c r="M57" s="38">
        <v>3</v>
      </c>
      <c r="N57" s="38">
        <v>5</v>
      </c>
      <c r="O57" s="38">
        <v>12</v>
      </c>
      <c r="P57" s="38">
        <v>6</v>
      </c>
      <c r="Q57" s="38">
        <v>2</v>
      </c>
      <c r="R57" s="38">
        <v>1</v>
      </c>
      <c r="S57" s="27"/>
      <c r="T57" s="45">
        <v>0</v>
      </c>
      <c r="U57" s="45">
        <v>1</v>
      </c>
      <c r="V57" s="45">
        <v>0</v>
      </c>
      <c r="W57" s="45">
        <v>3</v>
      </c>
      <c r="X57" s="45">
        <v>1</v>
      </c>
      <c r="Y57" s="45">
        <v>20</v>
      </c>
      <c r="Z57" s="45">
        <v>3</v>
      </c>
      <c r="AA57" s="45">
        <v>44</v>
      </c>
      <c r="AB57" s="45">
        <v>3</v>
      </c>
      <c r="AC57" s="45">
        <v>7</v>
      </c>
      <c r="AD57" s="45">
        <v>0</v>
      </c>
      <c r="AE57" s="45">
        <v>0</v>
      </c>
      <c r="AF57" s="22"/>
      <c r="AG57" s="17"/>
      <c r="AH57" s="67" t="s">
        <v>42</v>
      </c>
      <c r="AI57" s="67"/>
      <c r="AJ57" s="50" t="s">
        <v>46</v>
      </c>
      <c r="AK57" s="50"/>
      <c r="AL57" s="10"/>
    </row>
    <row r="58" spans="1:38" ht="12">
      <c r="A58" s="9"/>
      <c r="B58" s="17"/>
      <c r="C58" s="17"/>
      <c r="D58" s="67" t="s">
        <v>75</v>
      </c>
      <c r="E58" s="67"/>
      <c r="F58" s="50" t="s">
        <v>76</v>
      </c>
      <c r="G58" s="51"/>
      <c r="H58" s="14">
        <f t="shared" si="2"/>
        <v>14</v>
      </c>
      <c r="I58" s="38">
        <v>4</v>
      </c>
      <c r="J58" s="38">
        <v>3</v>
      </c>
      <c r="K58" s="38">
        <v>0</v>
      </c>
      <c r="L58" s="38">
        <v>0</v>
      </c>
      <c r="M58" s="38">
        <v>1</v>
      </c>
      <c r="N58" s="38">
        <v>0</v>
      </c>
      <c r="O58" s="38">
        <v>0</v>
      </c>
      <c r="P58" s="38">
        <v>3</v>
      </c>
      <c r="Q58" s="38">
        <v>0</v>
      </c>
      <c r="R58" s="38">
        <v>0</v>
      </c>
      <c r="T58" s="45">
        <v>0</v>
      </c>
      <c r="U58" s="45">
        <v>0</v>
      </c>
      <c r="V58" s="45">
        <v>0</v>
      </c>
      <c r="W58" s="45">
        <v>0</v>
      </c>
      <c r="X58" s="45">
        <v>0</v>
      </c>
      <c r="Y58" s="45">
        <v>0</v>
      </c>
      <c r="Z58" s="45">
        <v>0</v>
      </c>
      <c r="AA58" s="45">
        <v>3</v>
      </c>
      <c r="AB58" s="45">
        <v>0</v>
      </c>
      <c r="AC58" s="45">
        <v>0</v>
      </c>
      <c r="AD58" s="45">
        <v>0</v>
      </c>
      <c r="AE58" s="45">
        <v>0</v>
      </c>
      <c r="AF58" s="22"/>
      <c r="AG58" s="17"/>
      <c r="AH58" s="67" t="s">
        <v>102</v>
      </c>
      <c r="AI58" s="67"/>
      <c r="AJ58" s="50" t="s">
        <v>104</v>
      </c>
      <c r="AK58" s="50"/>
      <c r="AL58" s="10"/>
    </row>
    <row r="59" spans="1:38" ht="12" customHeight="1">
      <c r="A59" s="9"/>
      <c r="B59" s="17"/>
      <c r="C59" s="17"/>
      <c r="D59" s="67" t="s">
        <v>75</v>
      </c>
      <c r="E59" s="67"/>
      <c r="F59" s="80" t="s">
        <v>122</v>
      </c>
      <c r="G59" s="80"/>
      <c r="H59" s="14">
        <f t="shared" si="2"/>
        <v>10</v>
      </c>
      <c r="I59" s="38">
        <v>1</v>
      </c>
      <c r="J59" s="38">
        <v>2</v>
      </c>
      <c r="K59" s="38">
        <v>0</v>
      </c>
      <c r="L59" s="38">
        <v>0</v>
      </c>
      <c r="M59" s="38">
        <v>2</v>
      </c>
      <c r="N59" s="38">
        <v>0</v>
      </c>
      <c r="O59" s="38">
        <v>0</v>
      </c>
      <c r="P59" s="38">
        <v>3</v>
      </c>
      <c r="Q59" s="38">
        <v>0</v>
      </c>
      <c r="R59" s="38">
        <v>0</v>
      </c>
      <c r="T59" s="45">
        <v>0</v>
      </c>
      <c r="U59" s="45">
        <v>0</v>
      </c>
      <c r="V59" s="45">
        <v>0</v>
      </c>
      <c r="W59" s="45">
        <v>0</v>
      </c>
      <c r="X59" s="45">
        <v>0</v>
      </c>
      <c r="Y59" s="45">
        <v>0</v>
      </c>
      <c r="Z59" s="45">
        <v>0</v>
      </c>
      <c r="AA59" s="45">
        <v>2</v>
      </c>
      <c r="AB59" s="45">
        <v>0</v>
      </c>
      <c r="AC59" s="45">
        <v>0</v>
      </c>
      <c r="AD59" s="45">
        <v>0</v>
      </c>
      <c r="AE59" s="45">
        <v>0</v>
      </c>
      <c r="AF59" s="22"/>
      <c r="AG59" s="17"/>
      <c r="AH59" s="67" t="s">
        <v>102</v>
      </c>
      <c r="AI59" s="67"/>
      <c r="AJ59" s="80" t="s">
        <v>122</v>
      </c>
      <c r="AK59" s="80"/>
      <c r="AL59" s="10"/>
    </row>
    <row r="60" spans="1:38" ht="12">
      <c r="A60" s="9"/>
      <c r="B60" s="17"/>
      <c r="C60" s="17"/>
      <c r="D60" s="67" t="s">
        <v>75</v>
      </c>
      <c r="E60" s="67"/>
      <c r="F60" s="50" t="s">
        <v>47</v>
      </c>
      <c r="G60" s="51"/>
      <c r="H60" s="14">
        <f t="shared" si="2"/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T60" s="45">
        <v>0</v>
      </c>
      <c r="U60" s="45">
        <v>0</v>
      </c>
      <c r="V60" s="45">
        <v>0</v>
      </c>
      <c r="W60" s="45">
        <v>0</v>
      </c>
      <c r="X60" s="45">
        <v>0</v>
      </c>
      <c r="Y60" s="45">
        <v>0</v>
      </c>
      <c r="Z60" s="45">
        <v>0</v>
      </c>
      <c r="AA60" s="45">
        <v>0</v>
      </c>
      <c r="AB60" s="45">
        <v>0</v>
      </c>
      <c r="AC60" s="45">
        <v>0</v>
      </c>
      <c r="AD60" s="45">
        <v>0</v>
      </c>
      <c r="AE60" s="45">
        <v>0</v>
      </c>
      <c r="AF60" s="22"/>
      <c r="AG60" s="17"/>
      <c r="AH60" s="67" t="s">
        <v>103</v>
      </c>
      <c r="AI60" s="67"/>
      <c r="AJ60" s="50" t="s">
        <v>47</v>
      </c>
      <c r="AK60" s="50"/>
      <c r="AL60" s="10"/>
    </row>
    <row r="61" spans="1:37" ht="12" thickBot="1">
      <c r="A61" s="9"/>
      <c r="B61" s="18"/>
      <c r="C61" s="18"/>
      <c r="D61" s="77" t="s">
        <v>72</v>
      </c>
      <c r="E61" s="77"/>
      <c r="F61" s="78" t="s">
        <v>48</v>
      </c>
      <c r="G61" s="79"/>
      <c r="H61" s="32">
        <f t="shared" si="2"/>
        <v>1639</v>
      </c>
      <c r="I61" s="40">
        <v>441</v>
      </c>
      <c r="J61" s="40">
        <v>317</v>
      </c>
      <c r="K61" s="40">
        <v>13</v>
      </c>
      <c r="L61" s="40">
        <v>17</v>
      </c>
      <c r="M61" s="40">
        <v>40</v>
      </c>
      <c r="N61" s="40">
        <v>23</v>
      </c>
      <c r="O61" s="40">
        <v>91</v>
      </c>
      <c r="P61" s="40">
        <v>86</v>
      </c>
      <c r="Q61" s="40">
        <v>17</v>
      </c>
      <c r="R61" s="40">
        <v>2</v>
      </c>
      <c r="T61" s="47">
        <v>0</v>
      </c>
      <c r="U61" s="47">
        <v>6</v>
      </c>
      <c r="V61" s="47">
        <v>1</v>
      </c>
      <c r="W61" s="47">
        <v>5</v>
      </c>
      <c r="X61" s="47">
        <v>11</v>
      </c>
      <c r="Y61" s="47">
        <v>65</v>
      </c>
      <c r="Z61" s="47">
        <v>6</v>
      </c>
      <c r="AA61" s="47">
        <v>452</v>
      </c>
      <c r="AB61" s="47">
        <v>24</v>
      </c>
      <c r="AC61" s="47">
        <v>11</v>
      </c>
      <c r="AD61" s="47">
        <v>0</v>
      </c>
      <c r="AE61" s="47">
        <v>11</v>
      </c>
      <c r="AF61" s="24"/>
      <c r="AG61" s="18"/>
      <c r="AH61" s="77" t="s">
        <v>42</v>
      </c>
      <c r="AI61" s="77"/>
      <c r="AJ61" s="78" t="s">
        <v>48</v>
      </c>
      <c r="AK61" s="78"/>
    </row>
    <row r="62" spans="2:37" ht="12">
      <c r="B62" s="9" t="s">
        <v>121</v>
      </c>
      <c r="C62" s="9"/>
      <c r="D62" s="9"/>
      <c r="E62" s="9"/>
      <c r="F62" s="9"/>
      <c r="G62" s="9"/>
      <c r="AF62" s="17"/>
      <c r="AG62" s="17"/>
      <c r="AH62" s="17"/>
      <c r="AI62" s="17"/>
      <c r="AJ62" s="17"/>
      <c r="AK62" s="17"/>
    </row>
    <row r="63" spans="2:37" ht="12">
      <c r="B63" s="9"/>
      <c r="C63" s="9"/>
      <c r="D63" s="9"/>
      <c r="E63" s="9"/>
      <c r="F63" s="9"/>
      <c r="G63" s="9"/>
      <c r="AF63" s="9"/>
      <c r="AG63" s="9"/>
      <c r="AH63" s="9"/>
      <c r="AI63" s="9"/>
      <c r="AJ63" s="9"/>
      <c r="AK63" s="9"/>
    </row>
    <row r="64" spans="8:37" ht="12"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F64" s="9"/>
      <c r="AG64" s="9"/>
      <c r="AH64" s="9"/>
      <c r="AI64" s="9"/>
      <c r="AJ64" s="9"/>
      <c r="AK64" s="9"/>
    </row>
    <row r="65" spans="8:37" ht="12"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F65" s="9"/>
      <c r="AG65" s="9"/>
      <c r="AH65" s="9"/>
      <c r="AI65" s="9"/>
      <c r="AJ65" s="9"/>
      <c r="AK65" s="9"/>
    </row>
    <row r="66" spans="8:30" ht="12"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</row>
    <row r="67" spans="8:30" ht="12"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</row>
    <row r="68" spans="8:30" ht="12"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</row>
    <row r="69" spans="8:30" ht="12"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</row>
    <row r="70" spans="8:30" ht="12"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</row>
    <row r="71" spans="8:30" ht="12"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</row>
    <row r="72" spans="8:30" ht="12"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</row>
    <row r="73" spans="8:30" ht="12"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</row>
    <row r="74" spans="8:30" ht="12"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</row>
    <row r="77" ht="12">
      <c r="H77" s="19"/>
    </row>
    <row r="78" ht="12">
      <c r="H78" s="19"/>
    </row>
    <row r="79" ht="12">
      <c r="H79" s="19"/>
    </row>
    <row r="80" ht="12">
      <c r="H80" s="19"/>
    </row>
    <row r="81" ht="12">
      <c r="H81" s="19"/>
    </row>
    <row r="82" ht="12">
      <c r="H82" s="19"/>
    </row>
    <row r="83" ht="12">
      <c r="H83" s="19"/>
    </row>
    <row r="84" ht="12">
      <c r="H84" s="19"/>
    </row>
    <row r="85" ht="12">
      <c r="H85" s="19"/>
    </row>
    <row r="86" ht="12">
      <c r="H86" s="19"/>
    </row>
    <row r="87" ht="12">
      <c r="H87" s="19"/>
    </row>
    <row r="88" ht="12">
      <c r="H88" s="19"/>
    </row>
    <row r="89" ht="12">
      <c r="H89" s="19"/>
    </row>
    <row r="90" ht="12">
      <c r="H90" s="19"/>
    </row>
    <row r="91" ht="12">
      <c r="H91" s="19"/>
    </row>
    <row r="92" ht="12">
      <c r="H92" s="19"/>
    </row>
    <row r="93" ht="12">
      <c r="H93" s="19"/>
    </row>
    <row r="94" ht="12">
      <c r="H94" s="19"/>
    </row>
    <row r="95" ht="12">
      <c r="H95" s="19"/>
    </row>
    <row r="96" ht="12">
      <c r="H96" s="19"/>
    </row>
    <row r="97" ht="12">
      <c r="H97" s="19"/>
    </row>
    <row r="98" ht="12">
      <c r="H98" s="19"/>
    </row>
    <row r="99" ht="12">
      <c r="H99" s="19"/>
    </row>
    <row r="100" ht="12">
      <c r="H100" s="19"/>
    </row>
    <row r="101" ht="12">
      <c r="H101" s="19"/>
    </row>
    <row r="102" ht="12">
      <c r="H102" s="19"/>
    </row>
    <row r="103" ht="12">
      <c r="H103" s="19"/>
    </row>
    <row r="104" ht="12">
      <c r="H104" s="19"/>
    </row>
    <row r="105" ht="12">
      <c r="H105" s="19"/>
    </row>
    <row r="106" ht="12">
      <c r="H106" s="19"/>
    </row>
    <row r="107" ht="12">
      <c r="H107" s="19"/>
    </row>
    <row r="108" ht="12">
      <c r="H108" s="19"/>
    </row>
    <row r="109" ht="12">
      <c r="H109" s="19"/>
    </row>
    <row r="110" ht="12">
      <c r="H110" s="19"/>
    </row>
    <row r="111" ht="12">
      <c r="H111" s="19"/>
    </row>
    <row r="112" ht="12">
      <c r="H112" s="19"/>
    </row>
    <row r="113" ht="12">
      <c r="H113" s="19"/>
    </row>
    <row r="114" ht="12">
      <c r="H114" s="19"/>
    </row>
    <row r="115" ht="12">
      <c r="H115" s="19"/>
    </row>
    <row r="116" ht="12">
      <c r="H116" s="19"/>
    </row>
    <row r="117" ht="12">
      <c r="H117" s="19"/>
    </row>
    <row r="118" ht="12">
      <c r="H118" s="19"/>
    </row>
    <row r="119" ht="12">
      <c r="H119" s="19"/>
    </row>
    <row r="120" ht="12">
      <c r="H120" s="19"/>
    </row>
    <row r="121" ht="12">
      <c r="H121" s="19"/>
    </row>
    <row r="122" ht="12">
      <c r="H122" s="19"/>
    </row>
    <row r="123" ht="12">
      <c r="H123" s="19"/>
    </row>
    <row r="124" ht="12">
      <c r="H124" s="19"/>
    </row>
    <row r="125" ht="12">
      <c r="H125" s="19"/>
    </row>
    <row r="126" ht="12">
      <c r="H126" s="19"/>
    </row>
    <row r="127" ht="12">
      <c r="H127" s="19"/>
    </row>
    <row r="128" ht="12">
      <c r="H128" s="19"/>
    </row>
    <row r="129" ht="12">
      <c r="H129" s="19"/>
    </row>
    <row r="130" ht="12">
      <c r="H130" s="19"/>
    </row>
    <row r="131" ht="12">
      <c r="H131" s="19"/>
    </row>
    <row r="132" ht="12">
      <c r="H132" s="19"/>
    </row>
    <row r="133" ht="12">
      <c r="H133" s="19"/>
    </row>
    <row r="134" ht="12">
      <c r="H134" s="19"/>
    </row>
    <row r="135" ht="12">
      <c r="H135" s="19"/>
    </row>
    <row r="136" ht="12">
      <c r="H136" s="19"/>
    </row>
    <row r="137" ht="12">
      <c r="H137" s="19"/>
    </row>
    <row r="138" ht="12">
      <c r="H138" s="19"/>
    </row>
    <row r="139" ht="12">
      <c r="H139" s="19"/>
    </row>
    <row r="140" ht="12">
      <c r="H140" s="19"/>
    </row>
    <row r="141" ht="12">
      <c r="H141" s="19"/>
    </row>
    <row r="142" ht="12">
      <c r="H142" s="19"/>
    </row>
    <row r="143" ht="12">
      <c r="H143" s="19"/>
    </row>
    <row r="144" ht="12">
      <c r="H144" s="19"/>
    </row>
    <row r="145" ht="12">
      <c r="H145" s="19"/>
    </row>
    <row r="146" ht="12">
      <c r="H146" s="19"/>
    </row>
    <row r="147" ht="12">
      <c r="H147" s="19"/>
    </row>
    <row r="148" ht="12">
      <c r="H148" s="19"/>
    </row>
    <row r="149" ht="12">
      <c r="H149" s="19"/>
    </row>
    <row r="150" ht="12">
      <c r="H150" s="19"/>
    </row>
    <row r="151" ht="12">
      <c r="H151" s="19"/>
    </row>
    <row r="152" ht="12">
      <c r="H152" s="19"/>
    </row>
    <row r="153" ht="12">
      <c r="H153" s="19"/>
    </row>
    <row r="154" ht="12">
      <c r="H154" s="19"/>
    </row>
    <row r="155" ht="12">
      <c r="H155" s="19"/>
    </row>
    <row r="156" ht="12">
      <c r="H156" s="19"/>
    </row>
    <row r="157" ht="12">
      <c r="H157" s="19"/>
    </row>
    <row r="158" ht="12">
      <c r="H158" s="19"/>
    </row>
    <row r="159" ht="12">
      <c r="H159" s="19"/>
    </row>
    <row r="160" ht="12">
      <c r="H160" s="19"/>
    </row>
    <row r="161" ht="12">
      <c r="H161" s="19"/>
    </row>
    <row r="162" ht="12">
      <c r="H162" s="19"/>
    </row>
    <row r="163" ht="12">
      <c r="H163" s="19"/>
    </row>
    <row r="164" ht="12">
      <c r="H164" s="19"/>
    </row>
    <row r="165" ht="12">
      <c r="H165" s="19"/>
    </row>
    <row r="166" ht="12">
      <c r="H166" s="19"/>
    </row>
    <row r="167" ht="12">
      <c r="H167" s="19"/>
    </row>
    <row r="168" ht="12">
      <c r="H168" s="19"/>
    </row>
    <row r="169" ht="12">
      <c r="H169" s="19"/>
    </row>
    <row r="170" ht="12">
      <c r="H170" s="19"/>
    </row>
    <row r="171" ht="12">
      <c r="H171" s="19"/>
    </row>
    <row r="172" ht="12">
      <c r="H172" s="19"/>
    </row>
    <row r="173" ht="12">
      <c r="H173" s="19"/>
    </row>
    <row r="174" ht="12">
      <c r="H174" s="19"/>
    </row>
    <row r="175" ht="12">
      <c r="H175" s="19"/>
    </row>
    <row r="176" ht="12">
      <c r="H176" s="19"/>
    </row>
    <row r="177" ht="12">
      <c r="H177" s="19"/>
    </row>
    <row r="178" ht="12">
      <c r="H178" s="19"/>
    </row>
    <row r="179" ht="12">
      <c r="H179" s="19"/>
    </row>
    <row r="180" ht="12">
      <c r="H180" s="19"/>
    </row>
    <row r="181" ht="12">
      <c r="H181" s="19"/>
    </row>
    <row r="182" ht="12">
      <c r="H182" s="19"/>
    </row>
    <row r="183" ht="12">
      <c r="H183" s="19"/>
    </row>
    <row r="184" ht="12">
      <c r="H184" s="19"/>
    </row>
    <row r="185" ht="12">
      <c r="H185" s="19"/>
    </row>
    <row r="186" ht="12">
      <c r="H186" s="19"/>
    </row>
    <row r="187" ht="12">
      <c r="H187" s="19"/>
    </row>
    <row r="188" ht="12">
      <c r="H188" s="19"/>
    </row>
    <row r="189" ht="12">
      <c r="H189" s="19"/>
    </row>
    <row r="190" ht="12">
      <c r="H190" s="19"/>
    </row>
    <row r="191" ht="12">
      <c r="H191" s="19"/>
    </row>
    <row r="192" ht="12">
      <c r="H192" s="19"/>
    </row>
    <row r="193" ht="12">
      <c r="H193" s="19"/>
    </row>
  </sheetData>
  <sheetProtection/>
  <mergeCells count="139">
    <mergeCell ref="AH60:AI60"/>
    <mergeCell ref="AJ60:AK60"/>
    <mergeCell ref="AI53:AJ53"/>
    <mergeCell ref="AG54:AK54"/>
    <mergeCell ref="AH55:AI55"/>
    <mergeCell ref="AJ55:AK55"/>
    <mergeCell ref="AH61:AI61"/>
    <mergeCell ref="AJ61:AK61"/>
    <mergeCell ref="AJ56:AK56"/>
    <mergeCell ref="AH57:AI57"/>
    <mergeCell ref="AJ57:AK57"/>
    <mergeCell ref="AH56:AI56"/>
    <mergeCell ref="AH58:AI58"/>
    <mergeCell ref="AJ58:AK58"/>
    <mergeCell ref="AH59:AI59"/>
    <mergeCell ref="AJ59:AK59"/>
    <mergeCell ref="AH45:AK45"/>
    <mergeCell ref="AG46:AK46"/>
    <mergeCell ref="AH47:AK47"/>
    <mergeCell ref="AI48:AK48"/>
    <mergeCell ref="AI49:AK49"/>
    <mergeCell ref="AI50:AK50"/>
    <mergeCell ref="AH51:AK51"/>
    <mergeCell ref="AI52:AJ52"/>
    <mergeCell ref="AI37:AK37"/>
    <mergeCell ref="AI38:AK38"/>
    <mergeCell ref="AI39:AK39"/>
    <mergeCell ref="AI40:AK40"/>
    <mergeCell ref="AI41:AK41"/>
    <mergeCell ref="AH42:AK42"/>
    <mergeCell ref="AI43:AJ43"/>
    <mergeCell ref="AH44:AK44"/>
    <mergeCell ref="AH29:AK29"/>
    <mergeCell ref="AH30:AK30"/>
    <mergeCell ref="AG31:AK31"/>
    <mergeCell ref="AH32:AK32"/>
    <mergeCell ref="AH33:AK33"/>
    <mergeCell ref="AI34:AK34"/>
    <mergeCell ref="AI35:AK35"/>
    <mergeCell ref="AH36:AK36"/>
    <mergeCell ref="AH21:AK21"/>
    <mergeCell ref="AH22:AK22"/>
    <mergeCell ref="AH23:AK23"/>
    <mergeCell ref="AI24:AJ24"/>
    <mergeCell ref="AH25:AK25"/>
    <mergeCell ref="AH26:AK26"/>
    <mergeCell ref="AG27:AK27"/>
    <mergeCell ref="AH28:AK28"/>
    <mergeCell ref="AH18:AK18"/>
    <mergeCell ref="AH19:AK19"/>
    <mergeCell ref="AG20:AK20"/>
    <mergeCell ref="AH13:AK13"/>
    <mergeCell ref="AI14:AK14"/>
    <mergeCell ref="AI15:AK15"/>
    <mergeCell ref="AI16:AK16"/>
    <mergeCell ref="AF6:AK6"/>
    <mergeCell ref="AG7:AK7"/>
    <mergeCell ref="AH8:AK8"/>
    <mergeCell ref="AI17:AK17"/>
    <mergeCell ref="AI9:AK9"/>
    <mergeCell ref="AI10:AK10"/>
    <mergeCell ref="AI11:AK11"/>
    <mergeCell ref="AI12:AK12"/>
    <mergeCell ref="AF4:AK5"/>
    <mergeCell ref="D60:E60"/>
    <mergeCell ref="F60:G60"/>
    <mergeCell ref="D61:E61"/>
    <mergeCell ref="F61:G61"/>
    <mergeCell ref="D58:E58"/>
    <mergeCell ref="F58:G58"/>
    <mergeCell ref="D59:E59"/>
    <mergeCell ref="F59:G59"/>
    <mergeCell ref="D56:E56"/>
    <mergeCell ref="E50:G50"/>
    <mergeCell ref="F56:G56"/>
    <mergeCell ref="D57:E57"/>
    <mergeCell ref="F57:G57"/>
    <mergeCell ref="E53:F53"/>
    <mergeCell ref="C54:G54"/>
    <mergeCell ref="D55:E55"/>
    <mergeCell ref="F55:G55"/>
    <mergeCell ref="D44:G44"/>
    <mergeCell ref="D45:G45"/>
    <mergeCell ref="C46:G46"/>
    <mergeCell ref="D47:G47"/>
    <mergeCell ref="E48:G48"/>
    <mergeCell ref="E49:G49"/>
    <mergeCell ref="E34:G34"/>
    <mergeCell ref="D51:G51"/>
    <mergeCell ref="E52:F52"/>
    <mergeCell ref="E37:G37"/>
    <mergeCell ref="E38:G38"/>
    <mergeCell ref="E39:G39"/>
    <mergeCell ref="E40:G40"/>
    <mergeCell ref="E41:G41"/>
    <mergeCell ref="D42:G42"/>
    <mergeCell ref="E43:F43"/>
    <mergeCell ref="D28:G28"/>
    <mergeCell ref="D29:G29"/>
    <mergeCell ref="D30:G30"/>
    <mergeCell ref="C31:G31"/>
    <mergeCell ref="D32:G32"/>
    <mergeCell ref="D33:G33"/>
    <mergeCell ref="D18:G18"/>
    <mergeCell ref="E35:G35"/>
    <mergeCell ref="D36:G36"/>
    <mergeCell ref="D21:G21"/>
    <mergeCell ref="D22:G22"/>
    <mergeCell ref="D23:G23"/>
    <mergeCell ref="E24:F24"/>
    <mergeCell ref="D25:G25"/>
    <mergeCell ref="D26:G26"/>
    <mergeCell ref="C27:G27"/>
    <mergeCell ref="E11:G11"/>
    <mergeCell ref="D13:G13"/>
    <mergeCell ref="E14:G14"/>
    <mergeCell ref="E15:G15"/>
    <mergeCell ref="E16:G16"/>
    <mergeCell ref="E17:G17"/>
    <mergeCell ref="AD4:AD5"/>
    <mergeCell ref="D19:G19"/>
    <mergeCell ref="C20:G20"/>
    <mergeCell ref="Y4:AA4"/>
    <mergeCell ref="B6:G6"/>
    <mergeCell ref="C7:G7"/>
    <mergeCell ref="D8:G8"/>
    <mergeCell ref="B4:G5"/>
    <mergeCell ref="E9:G9"/>
    <mergeCell ref="E10:G10"/>
    <mergeCell ref="AE4:AE5"/>
    <mergeCell ref="E12:G12"/>
    <mergeCell ref="H2:Q2"/>
    <mergeCell ref="U2:AE2"/>
    <mergeCell ref="H4:H5"/>
    <mergeCell ref="T4:X4"/>
    <mergeCell ref="I4:P4"/>
    <mergeCell ref="Q4:R4"/>
    <mergeCell ref="AB4:AB5"/>
    <mergeCell ref="AC4:AC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2022-07-28T02:23:00Z</dcterms:created>
  <dcterms:modified xsi:type="dcterms:W3CDTF">2022-07-28T02:23:00Z</dcterms:modified>
  <cp:category/>
  <cp:version/>
  <cp:contentType/>
  <cp:contentStatus/>
</cp:coreProperties>
</file>