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32767" windowWidth="7680" windowHeight="9516" activeTab="0"/>
  </bookViews>
  <sheets>
    <sheet name="01 " sheetId="1" r:id="rId1"/>
    <sheet name="02" sheetId="2" r:id="rId2"/>
    <sheet name="03 " sheetId="3" r:id="rId3"/>
    <sheet name="04 " sheetId="4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fullCalcOnLoad="1"/>
</workbook>
</file>

<file path=xl/sharedStrings.xml><?xml version="1.0" encoding="utf-8"?>
<sst xmlns="http://schemas.openxmlformats.org/spreadsheetml/2006/main" count="516" uniqueCount="184">
  <si>
    <t>その他の刑法犯</t>
  </si>
  <si>
    <t>うち）詐欺</t>
  </si>
  <si>
    <t>うち）横領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</si>
  <si>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</si>
  <si>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</si>
  <si>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</si>
  <si>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</si>
  <si>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</si>
  <si>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</si>
  <si>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うち）覚せい剤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</si>
  <si>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</si>
  <si>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</si>
  <si>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</si>
  <si>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</si>
  <si>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</si>
  <si>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</si>
  <si>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</si>
  <si>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</si>
  <si>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</si>
  <si>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</si>
  <si>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</si>
  <si>
    <t>刑　　　　　　　　法　　　　　　　　犯</t>
  </si>
  <si>
    <t>うち）器物損壊</t>
  </si>
  <si>
    <r>
      <t>公然わいせつ</t>
    </r>
    <r>
      <rPr>
        <sz val="8"/>
        <rFont val="ＭＳ 明朝"/>
        <family val="1"/>
      </rPr>
      <t>・</t>
    </r>
    <r>
      <rPr>
        <sz val="10"/>
        <rFont val="ＭＳ 明朝"/>
        <family val="1"/>
      </rPr>
      <t>物</t>
    </r>
  </si>
  <si>
    <t>総数</t>
  </si>
  <si>
    <t>件数</t>
  </si>
  <si>
    <t>人員</t>
  </si>
  <si>
    <t>年次・国籍</t>
  </si>
  <si>
    <t>アジア州の国</t>
  </si>
  <si>
    <t>韓国・朝鮮</t>
  </si>
  <si>
    <t>中国</t>
  </si>
  <si>
    <t>その他</t>
  </si>
  <si>
    <t>ヨーロッパ州の国</t>
  </si>
  <si>
    <t>南北アメリカ州の国</t>
  </si>
  <si>
    <t>軍人</t>
  </si>
  <si>
    <t>軍属</t>
  </si>
  <si>
    <t>軍人・軍属の家族</t>
  </si>
  <si>
    <t>　　11</t>
  </si>
  <si>
    <t>　　12</t>
  </si>
  <si>
    <t>　　13</t>
  </si>
  <si>
    <t>刑法犯</t>
  </si>
  <si>
    <t>窃盗犯</t>
  </si>
  <si>
    <t>知能犯</t>
  </si>
  <si>
    <t xml:space="preserve"> 風俗犯</t>
  </si>
  <si>
    <t>賭博</t>
  </si>
  <si>
    <t>計</t>
  </si>
  <si>
    <t>特別法犯</t>
  </si>
  <si>
    <t>うち）あへん法</t>
  </si>
  <si>
    <t>犯罪の検挙件数及び検挙人員（つづき）</t>
  </si>
  <si>
    <t>犯罪の検挙件数及び検挙人員</t>
  </si>
  <si>
    <t>外国人４８５</t>
  </si>
  <si>
    <t>外国人４８６</t>
  </si>
  <si>
    <t>外国人４８７</t>
  </si>
  <si>
    <t>外国人４８８</t>
  </si>
  <si>
    <t>外国人４８９</t>
  </si>
  <si>
    <t>　　14</t>
  </si>
  <si>
    <t>　　15</t>
  </si>
  <si>
    <t>凶 悪 犯</t>
  </si>
  <si>
    <t>粗   暴   犯</t>
  </si>
  <si>
    <t>殺　　人</t>
  </si>
  <si>
    <t>強  　盗</t>
  </si>
  <si>
    <t>放　　火</t>
  </si>
  <si>
    <t>強  　姦</t>
  </si>
  <si>
    <t>イギリス</t>
  </si>
  <si>
    <t>イタリア</t>
  </si>
  <si>
    <t>ロシア</t>
  </si>
  <si>
    <t>ドイツ</t>
  </si>
  <si>
    <t>フランス</t>
  </si>
  <si>
    <t>アメリカ</t>
  </si>
  <si>
    <t>うち)有価証券偽造</t>
  </si>
  <si>
    <t>件数</t>
  </si>
  <si>
    <t>人員</t>
  </si>
  <si>
    <t>年 次 ・ 国 籍</t>
  </si>
  <si>
    <t>計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</si>
  <si>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</si>
  <si>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</si>
  <si>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</si>
  <si>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</si>
  <si>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</si>
  <si>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</si>
  <si>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</si>
  <si>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</si>
  <si>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</si>
  <si>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</si>
  <si>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</si>
  <si>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</si>
  <si>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</si>
  <si>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</si>
  <si>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</si>
  <si>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</si>
  <si>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</si>
  <si>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</si>
  <si>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うち）公務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</si>
  <si>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</si>
  <si>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</si>
  <si>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</si>
  <si>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</si>
  <si>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</si>
  <si>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</si>
  <si>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</si>
  <si>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</si>
  <si>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</si>
  <si>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</si>
  <si>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</si>
  <si>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</si>
  <si>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</si>
  <si>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</si>
  <si>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</si>
  <si>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</si>
  <si>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</si>
  <si>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</si>
  <si>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犯罪の検挙件数及び検挙人員（つづき）</t>
  </si>
  <si>
    <t>年 次 ・ 国 籍</t>
  </si>
  <si>
    <t>うち）大麻</t>
  </si>
  <si>
    <t>正化法</t>
  </si>
  <si>
    <t>防止法</t>
  </si>
  <si>
    <t>取締法</t>
  </si>
  <si>
    <t>登録法</t>
  </si>
  <si>
    <t>件数</t>
  </si>
  <si>
    <t>人員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</si>
  <si>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</si>
  <si>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</si>
  <si>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</si>
  <si>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</si>
  <si>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</si>
  <si>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</si>
  <si>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</si>
  <si>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</si>
  <si>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</si>
  <si>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</si>
  <si>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アメリカ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</si>
  <si>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</si>
  <si>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</si>
  <si>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</si>
  <si>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</si>
  <si>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</si>
  <si>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</si>
  <si>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</si>
  <si>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</si>
  <si>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</si>
  <si>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</si>
  <si>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</si>
  <si>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</si>
  <si>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</si>
  <si>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</si>
  <si>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</si>
  <si>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</si>
  <si>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</si>
  <si>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カナダ</t>
  </si>
  <si>
    <t>ブラジル</t>
  </si>
  <si>
    <t>その他</t>
  </si>
  <si>
    <t>アフリカ州 の 国</t>
  </si>
  <si>
    <t>オセアニア州の国</t>
  </si>
  <si>
    <t>無国籍</t>
  </si>
  <si>
    <t>国籍不明</t>
  </si>
  <si>
    <t>うち）住居侵入</t>
  </si>
  <si>
    <t>外国人４９０</t>
  </si>
  <si>
    <t>外国人４９１</t>
  </si>
  <si>
    <t>外国人４９２</t>
  </si>
  <si>
    <t>うち）占有</t>
  </si>
  <si>
    <t>離脱物横領</t>
  </si>
  <si>
    <t>３　「風営適正化法」とは風俗営業等の規制及び業務の適正化に関する法律を、「銃刀法」とは銃砲</t>
  </si>
  <si>
    <t>　注１　交通業過及び交通法令違反を除く。</t>
  </si>
  <si>
    <t>　　２　「中国」には、台湾を含む。</t>
  </si>
  <si>
    <t>　　刀剣類所持等取締法を、「麻薬等取締法」とは麻薬及び向精神薬取締法いう。</t>
  </si>
  <si>
    <t>　　16</t>
  </si>
  <si>
    <t>　　17</t>
  </si>
  <si>
    <t>　　18</t>
  </si>
  <si>
    <t>134　罪種別　国籍別　外国人による</t>
  </si>
  <si>
    <t>134　罪種別　国籍別　外国人による</t>
  </si>
  <si>
    <t>134　罪種別　国籍別　外国人による</t>
  </si>
  <si>
    <t>平成10年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</si>
  <si>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</si>
  <si>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</si>
  <si>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</si>
  <si>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</si>
  <si>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</si>
  <si>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</si>
  <si>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</si>
  <si>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</si>
  <si>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</si>
  <si>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平成10年</t>
  </si>
  <si>
    <t>平成10年</t>
  </si>
  <si>
    <t>　　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</si>
</sst>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Terminal"/>
      <family val="0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7" fillId="0" borderId="0" xfId="0" applyFont="1" applyBorder="1" applyAlignment="1">
      <alignment/>
    </xf>
    <xf numFmtId="38" fontId="7" fillId="0" borderId="0" xfId="49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38" fontId="0" fillId="0" borderId="0" xfId="49" applyFont="1" applyAlignment="1" applyProtection="1" quotePrefix="1">
      <alignment horizontal="left"/>
      <protection/>
    </xf>
    <xf numFmtId="176" fontId="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176" fontId="0" fillId="0" borderId="10" xfId="49" applyNumberFormat="1" applyFont="1" applyBorder="1" applyAlignment="1" applyProtection="1">
      <alignment vertical="center"/>
      <protection/>
    </xf>
    <xf numFmtId="176" fontId="0" fillId="0" borderId="0" xfId="49" applyNumberFormat="1" applyFont="1" applyBorder="1" applyAlignment="1" applyProtection="1">
      <alignment vertical="center"/>
      <protection/>
    </xf>
    <xf numFmtId="176" fontId="0" fillId="0" borderId="10" xfId="49" applyNumberFormat="1" applyFont="1" applyBorder="1" applyAlignment="1" applyProtection="1">
      <alignment vertical="center"/>
      <protection locked="0"/>
    </xf>
    <xf numFmtId="176" fontId="0" fillId="0" borderId="0" xfId="49" applyNumberFormat="1" applyFont="1" applyAlignment="1" applyProtection="1">
      <alignment vertical="center"/>
      <protection locked="0"/>
    </xf>
    <xf numFmtId="176" fontId="0" fillId="0" borderId="0" xfId="49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 quotePrefix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 quotePrefix="1">
      <alignment horizontal="right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176" fontId="13" fillId="0" borderId="0" xfId="49" applyNumberFormat="1" applyFont="1" applyBorder="1" applyAlignment="1" applyProtection="1">
      <alignment vertical="center"/>
      <protection/>
    </xf>
    <xf numFmtId="176" fontId="13" fillId="0" borderId="10" xfId="49" applyNumberFormat="1" applyFont="1" applyBorder="1" applyAlignment="1" applyProtection="1">
      <alignment vertical="center"/>
      <protection locked="0"/>
    </xf>
    <xf numFmtId="176" fontId="13" fillId="0" borderId="0" xfId="49" applyNumberFormat="1" applyFont="1" applyBorder="1" applyAlignment="1" applyProtection="1">
      <alignment vertical="center"/>
      <protection locked="0"/>
    </xf>
    <xf numFmtId="176" fontId="13" fillId="0" borderId="0" xfId="49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distributed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 applyProtection="1">
      <alignment horizontal="distributed"/>
      <protection/>
    </xf>
    <xf numFmtId="0" fontId="7" fillId="0" borderId="0" xfId="0" applyFont="1" applyAlignment="1">
      <alignment horizontal="distributed"/>
    </xf>
    <xf numFmtId="0" fontId="7" fillId="0" borderId="10" xfId="0" applyFont="1" applyBorder="1" applyAlignment="1">
      <alignment/>
    </xf>
    <xf numFmtId="38" fontId="7" fillId="0" borderId="10" xfId="49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0" fillId="0" borderId="0" xfId="0" applyFont="1" applyBorder="1" applyAlignment="1" applyProtection="1">
      <alignment horizontal="distributed"/>
      <protection/>
    </xf>
    <xf numFmtId="0" fontId="7" fillId="0" borderId="10" xfId="0" applyFont="1" applyBorder="1" applyAlignment="1">
      <alignment/>
    </xf>
    <xf numFmtId="0" fontId="9" fillId="0" borderId="0" xfId="0" applyFont="1" applyBorder="1" applyAlignment="1" applyProtection="1">
      <alignment horizontal="distributed"/>
      <protection/>
    </xf>
    <xf numFmtId="0" fontId="0" fillId="0" borderId="10" xfId="0" applyFont="1" applyBorder="1" applyAlignment="1">
      <alignment horizontal="center" vertical="center" textRotation="255"/>
    </xf>
    <xf numFmtId="0" fontId="8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38" fontId="7" fillId="0" borderId="0" xfId="49" applyFont="1" applyAlignment="1">
      <alignment/>
    </xf>
    <xf numFmtId="38" fontId="7" fillId="0" borderId="10" xfId="49" applyFont="1" applyBorder="1" applyAlignment="1">
      <alignment/>
    </xf>
    <xf numFmtId="0" fontId="7" fillId="0" borderId="0" xfId="0" applyFont="1" applyBorder="1" applyAlignment="1">
      <alignment horizontal="distributed"/>
    </xf>
    <xf numFmtId="49" fontId="0" fillId="0" borderId="0" xfId="0" applyNumberFormat="1" applyBorder="1" applyAlignment="1" applyProtection="1">
      <alignment/>
      <protection/>
    </xf>
    <xf numFmtId="0" fontId="0" fillId="0" borderId="11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 applyProtection="1">
      <alignment horizontal="left"/>
      <protection/>
    </xf>
    <xf numFmtId="176" fontId="0" fillId="0" borderId="16" xfId="49" applyNumberFormat="1" applyFont="1" applyBorder="1" applyAlignment="1" applyProtection="1">
      <alignment vertical="center"/>
      <protection locked="0"/>
    </xf>
    <xf numFmtId="176" fontId="7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76" fontId="13" fillId="0" borderId="0" xfId="0" applyNumberFormat="1" applyFont="1" applyAlignment="1">
      <alignment horizontal="right"/>
    </xf>
    <xf numFmtId="176" fontId="13" fillId="0" borderId="0" xfId="0" applyNumberFormat="1" applyFont="1" applyAlignment="1">
      <alignment/>
    </xf>
    <xf numFmtId="38" fontId="13" fillId="0" borderId="0" xfId="49" applyFont="1" applyAlignment="1">
      <alignment/>
    </xf>
    <xf numFmtId="38" fontId="13" fillId="0" borderId="0" xfId="49" applyFont="1" applyAlignment="1">
      <alignment/>
    </xf>
    <xf numFmtId="0" fontId="0" fillId="0" borderId="0" xfId="0" applyFont="1" applyAlignment="1">
      <alignment/>
    </xf>
    <xf numFmtId="176" fontId="0" fillId="0" borderId="17" xfId="49" applyNumberFormat="1" applyFont="1" applyBorder="1" applyAlignment="1" applyProtection="1">
      <alignment vertical="center"/>
      <protection locked="0"/>
    </xf>
    <xf numFmtId="176" fontId="13" fillId="0" borderId="17" xfId="49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49" applyNumberFormat="1" applyFont="1" applyAlignment="1" applyProtection="1">
      <alignment vertical="center"/>
      <protection/>
    </xf>
    <xf numFmtId="176" fontId="13" fillId="0" borderId="10" xfId="0" applyNumberFormat="1" applyFont="1" applyBorder="1" applyAlignment="1" applyProtection="1">
      <alignment vertical="center"/>
      <protection locked="0"/>
    </xf>
    <xf numFmtId="176" fontId="13" fillId="0" borderId="16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6" fontId="13" fillId="0" borderId="16" xfId="49" applyNumberFormat="1" applyFont="1" applyBorder="1" applyAlignment="1" applyProtection="1">
      <alignment vertical="center"/>
      <protection locked="0"/>
    </xf>
    <xf numFmtId="176" fontId="13" fillId="0" borderId="10" xfId="49" applyNumberFormat="1" applyFont="1" applyBorder="1" applyAlignment="1" applyProtection="1">
      <alignment vertical="center"/>
      <protection/>
    </xf>
    <xf numFmtId="38" fontId="0" fillId="0" borderId="10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176" fontId="13" fillId="0" borderId="0" xfId="0" applyNumberFormat="1" applyFont="1" applyBorder="1" applyAlignment="1" applyProtection="1">
      <alignment vertical="center"/>
      <protection locked="0"/>
    </xf>
    <xf numFmtId="176" fontId="13" fillId="0" borderId="17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49" applyNumberFormat="1" applyFont="1" applyBorder="1" applyAlignment="1" applyProtection="1">
      <alignment horizontal="right" vertical="center"/>
      <protection locked="0"/>
    </xf>
    <xf numFmtId="176" fontId="13" fillId="0" borderId="18" xfId="49" applyNumberFormat="1" applyFont="1" applyBorder="1" applyAlignment="1" applyProtection="1">
      <alignment vertical="center"/>
      <protection locked="0"/>
    </xf>
    <xf numFmtId="176" fontId="0" fillId="0" borderId="16" xfId="49" applyNumberFormat="1" applyFont="1" applyBorder="1" applyAlignment="1" applyProtection="1">
      <alignment vertical="center"/>
      <protection/>
    </xf>
    <xf numFmtId="176" fontId="0" fillId="0" borderId="17" xfId="49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>
      <alignment vertical="center"/>
    </xf>
    <xf numFmtId="176" fontId="0" fillId="0" borderId="10" xfId="49" applyNumberFormat="1" applyFont="1" applyBorder="1" applyAlignment="1" applyProtection="1">
      <alignment vertical="center"/>
      <protection locked="0"/>
    </xf>
    <xf numFmtId="176" fontId="13" fillId="0" borderId="19" xfId="49" applyNumberFormat="1" applyFont="1" applyBorder="1" applyAlignment="1" applyProtection="1">
      <alignment vertical="center"/>
      <protection locked="0"/>
    </xf>
    <xf numFmtId="176" fontId="0" fillId="0" borderId="17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38" fontId="0" fillId="0" borderId="16" xfId="49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/>
      <protection locked="0"/>
    </xf>
    <xf numFmtId="176" fontId="13" fillId="0" borderId="0" xfId="0" applyNumberFormat="1" applyFont="1" applyAlignment="1">
      <alignment horizontal="right" vertical="center"/>
    </xf>
    <xf numFmtId="176" fontId="13" fillId="0" borderId="17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 applyProtection="1">
      <alignment vertical="center"/>
      <protection/>
    </xf>
    <xf numFmtId="176" fontId="0" fillId="0" borderId="17" xfId="49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49" fontId="13" fillId="0" borderId="0" xfId="0" applyNumberFormat="1" applyFont="1" applyAlignment="1" applyProtection="1">
      <alignment horizontal="lef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distributed"/>
      <protection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>
      <alignment horizontal="right" vertical="center"/>
    </xf>
    <xf numFmtId="176" fontId="13" fillId="0" borderId="18" xfId="0" applyNumberFormat="1" applyFont="1" applyBorder="1" applyAlignment="1">
      <alignment horizontal="right" vertical="center"/>
    </xf>
    <xf numFmtId="0" fontId="13" fillId="0" borderId="10" xfId="0" applyFont="1" applyBorder="1" applyAlignment="1" applyProtection="1">
      <alignment horizontal="distributed"/>
      <protection/>
    </xf>
    <xf numFmtId="0" fontId="13" fillId="0" borderId="0" xfId="0" applyFont="1" applyBorder="1" applyAlignment="1" applyProtection="1">
      <alignment horizontal="distributed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8" fillId="0" borderId="0" xfId="0" applyFont="1" applyAlignment="1" applyProtection="1" quotePrefix="1">
      <alignment horizontal="distributed" vertical="center"/>
      <protection/>
    </xf>
    <xf numFmtId="0" fontId="13" fillId="0" borderId="23" xfId="0" applyFont="1" applyBorder="1" applyAlignment="1" applyProtection="1">
      <alignment horizontal="distributed"/>
      <protection/>
    </xf>
    <xf numFmtId="0" fontId="13" fillId="0" borderId="12" xfId="0" applyFont="1" applyBorder="1" applyAlignment="1" applyProtection="1">
      <alignment horizontal="distributed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Alignment="1" applyProtection="1">
      <alignment horizontal="distributed"/>
      <protection/>
    </xf>
    <xf numFmtId="0" fontId="0" fillId="0" borderId="16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16" xfId="0" applyFont="1" applyBorder="1" applyAlignment="1" applyProtection="1">
      <alignment horizontal="distributed"/>
      <protection/>
    </xf>
    <xf numFmtId="0" fontId="13" fillId="0" borderId="0" xfId="0" applyFont="1" applyAlignment="1" applyProtection="1">
      <alignment horizontal="distributed"/>
      <protection/>
    </xf>
    <xf numFmtId="0" fontId="13" fillId="0" borderId="16" xfId="0" applyFont="1" applyBorder="1" applyAlignment="1" applyProtection="1">
      <alignment horizontal="distributed"/>
      <protection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 applyProtection="1">
      <alignment/>
      <protection/>
    </xf>
    <xf numFmtId="0" fontId="13" fillId="0" borderId="19" xfId="0" applyFont="1" applyBorder="1" applyAlignment="1" applyProtection="1">
      <alignment horizontal="distributed"/>
      <protection/>
    </xf>
    <xf numFmtId="0" fontId="0" fillId="0" borderId="13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27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29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29" xfId="0" applyBorder="1" applyAlignment="1">
      <alignment horizontal="distributed"/>
    </xf>
    <xf numFmtId="0" fontId="0" fillId="0" borderId="22" xfId="0" applyFont="1" applyBorder="1" applyAlignment="1" applyProtection="1">
      <alignment horizontal="center"/>
      <protection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distributed" vertical="center"/>
      <protection/>
    </xf>
    <xf numFmtId="0" fontId="0" fillId="0" borderId="22" xfId="0" applyNumberFormat="1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 quotePrefix="1">
      <alignment horizontal="center" vertical="center"/>
      <protection/>
    </xf>
    <xf numFmtId="0" fontId="0" fillId="0" borderId="22" xfId="0" applyFont="1" applyBorder="1" applyAlignment="1" applyProtection="1" quotePrefix="1">
      <alignment horizontal="center" vertical="center"/>
      <protection/>
    </xf>
    <xf numFmtId="0" fontId="0" fillId="0" borderId="29" xfId="0" applyFont="1" applyBorder="1" applyAlignment="1" applyProtection="1" quotePrefix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0" xfId="0" applyFont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6059150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105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7734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3" name="AutoShape 2"/>
        <xdr:cNvSpPr>
          <a:spLocks/>
        </xdr:cNvSpPr>
      </xdr:nvSpPr>
      <xdr:spPr>
        <a:xfrm rot="10800000">
          <a:off x="15773400" y="78105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42</xdr:row>
      <xdr:rowOff>66675</xdr:rowOff>
    </xdr:from>
    <xdr:to>
      <xdr:col>2</xdr:col>
      <xdr:colOff>171450</xdr:colOff>
      <xdr:row>45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8001000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66675</xdr:rowOff>
    </xdr:from>
    <xdr:to>
      <xdr:col>27</xdr:col>
      <xdr:colOff>161925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7297400" y="8001000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41</xdr:row>
      <xdr:rowOff>66675</xdr:rowOff>
    </xdr:from>
    <xdr:to>
      <xdr:col>2</xdr:col>
      <xdr:colOff>171450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47675" y="7820025"/>
          <a:ext cx="12382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41</xdr:row>
      <xdr:rowOff>66675</xdr:rowOff>
    </xdr:from>
    <xdr:to>
      <xdr:col>27</xdr:col>
      <xdr:colOff>161925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15744825" y="7820025"/>
          <a:ext cx="114300" cy="638175"/>
        </a:xfrm>
        <a:prstGeom prst="leftBrace">
          <a:avLst>
            <a:gd name="adj" fmla="val 2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S116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25" defaultRowHeight="12.75"/>
  <cols>
    <col min="1" max="3" width="2.625" style="2" customWidth="1"/>
    <col min="4" max="4" width="18.625" style="2" bestFit="1" customWidth="1"/>
    <col min="5" max="8" width="8.625" style="2" customWidth="1"/>
    <col min="9" max="14" width="7.625" style="2" customWidth="1"/>
    <col min="15" max="15" width="5.625" style="4" customWidth="1"/>
    <col min="16" max="25" width="7.625" style="2" customWidth="1"/>
    <col min="26" max="26" width="3.00390625" style="2" bestFit="1" customWidth="1"/>
    <col min="27" max="27" width="18.625" style="4" bestFit="1" customWidth="1"/>
    <col min="28" max="29" width="2.625" style="6" customWidth="1"/>
    <col min="30" max="30" width="9.125" style="6" customWidth="1"/>
    <col min="31" max="31" width="9.625" style="6" bestFit="1" customWidth="1"/>
    <col min="32" max="97" width="9.125" style="6" customWidth="1"/>
    <col min="98" max="98" width="8.625" style="2" customWidth="1"/>
    <col min="99" max="106" width="5.625" style="2" customWidth="1"/>
    <col min="107" max="107" width="9.125" style="2" customWidth="1"/>
    <col min="108" max="111" width="6.625" style="2" customWidth="1"/>
    <col min="112" max="117" width="5.625" style="2" customWidth="1"/>
    <col min="118" max="118" width="21.625" style="2" customWidth="1"/>
    <col min="119" max="119" width="9.125" style="2" customWidth="1"/>
    <col min="120" max="120" width="21.625" style="2" customWidth="1"/>
    <col min="121" max="130" width="6.625" style="2" customWidth="1"/>
    <col min="131" max="131" width="9.125" style="2" customWidth="1"/>
    <col min="132" max="135" width="6.625" style="2" customWidth="1"/>
    <col min="136" max="136" width="7.625" style="2" customWidth="1"/>
    <col min="137" max="141" width="6.625" style="2" customWidth="1"/>
    <col min="142" max="142" width="20.625" style="2" customWidth="1"/>
    <col min="143" max="16384" width="9.125" style="2" customWidth="1"/>
  </cols>
  <sheetData>
    <row r="1" spans="2:16" ht="14.25">
      <c r="B1" s="2" t="s">
        <v>50</v>
      </c>
      <c r="P1" s="2" t="s">
        <v>51</v>
      </c>
    </row>
    <row r="2" spans="2:97" ht="14.25">
      <c r="B2" s="54"/>
      <c r="C2" s="57"/>
      <c r="D2" s="57"/>
      <c r="E2" s="130" t="s">
        <v>168</v>
      </c>
      <c r="F2" s="131"/>
      <c r="G2" s="131"/>
      <c r="H2" s="131"/>
      <c r="I2" s="131"/>
      <c r="J2" s="131"/>
      <c r="K2" s="131"/>
      <c r="L2" s="131"/>
      <c r="M2" s="131"/>
      <c r="N2" s="57"/>
      <c r="O2" s="31"/>
      <c r="P2" s="54"/>
      <c r="Q2" s="130" t="s">
        <v>49</v>
      </c>
      <c r="R2" s="130"/>
      <c r="S2" s="130"/>
      <c r="T2" s="130"/>
      <c r="U2" s="130"/>
      <c r="V2" s="130"/>
      <c r="W2" s="130"/>
      <c r="X2" s="130"/>
      <c r="Y2" s="130"/>
      <c r="Z2" s="159"/>
      <c r="AA2" s="159"/>
      <c r="AB2" s="54"/>
      <c r="AC2" s="54"/>
      <c r="AD2" s="5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4:97" ht="15" thickBot="1">
      <c r="D3" s="4"/>
      <c r="E3" s="65"/>
      <c r="F3" s="65"/>
      <c r="G3" s="65"/>
      <c r="H3" s="65"/>
      <c r="I3" s="65"/>
      <c r="J3" s="65"/>
      <c r="K3" s="65"/>
      <c r="L3" s="65"/>
      <c r="M3" s="65"/>
      <c r="N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2:97" ht="14.25">
      <c r="B4" s="135" t="s">
        <v>27</v>
      </c>
      <c r="C4" s="135"/>
      <c r="D4" s="156"/>
      <c r="E4" s="134" t="s">
        <v>24</v>
      </c>
      <c r="F4" s="161"/>
      <c r="G4" s="166" t="s">
        <v>20</v>
      </c>
      <c r="H4" s="167"/>
      <c r="I4" s="167"/>
      <c r="J4" s="167"/>
      <c r="K4" s="167"/>
      <c r="L4" s="167"/>
      <c r="M4" s="167"/>
      <c r="N4" s="167"/>
      <c r="O4" s="32"/>
      <c r="P4" s="167" t="s">
        <v>21</v>
      </c>
      <c r="Q4" s="167"/>
      <c r="R4" s="167"/>
      <c r="S4" s="167"/>
      <c r="T4" s="167"/>
      <c r="U4" s="167"/>
      <c r="V4" s="167"/>
      <c r="W4" s="167"/>
      <c r="X4" s="167"/>
      <c r="Y4" s="167"/>
      <c r="Z4" s="134" t="s">
        <v>27</v>
      </c>
      <c r="AA4" s="135"/>
      <c r="AB4" s="136"/>
      <c r="AC4" s="13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2:97" ht="14.25">
      <c r="B5" s="138"/>
      <c r="C5" s="138"/>
      <c r="D5" s="157"/>
      <c r="E5" s="162"/>
      <c r="F5" s="163"/>
      <c r="G5" s="128" t="s">
        <v>45</v>
      </c>
      <c r="H5" s="129"/>
      <c r="I5" s="128" t="s">
        <v>57</v>
      </c>
      <c r="J5" s="168"/>
      <c r="K5" s="16"/>
      <c r="L5" s="16"/>
      <c r="M5" s="16"/>
      <c r="N5" s="16"/>
      <c r="O5" s="24"/>
      <c r="P5" s="16"/>
      <c r="Q5" s="16"/>
      <c r="R5" s="16"/>
      <c r="S5" s="16"/>
      <c r="T5" s="128" t="s">
        <v>58</v>
      </c>
      <c r="U5" s="168"/>
      <c r="V5" s="16"/>
      <c r="W5" s="16"/>
      <c r="X5" s="16"/>
      <c r="Y5" s="16"/>
      <c r="Z5" s="137"/>
      <c r="AA5" s="138"/>
      <c r="AB5" s="139"/>
      <c r="AC5" s="139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2:97" ht="14.25">
      <c r="B6" s="138"/>
      <c r="C6" s="138"/>
      <c r="D6" s="157"/>
      <c r="E6" s="164"/>
      <c r="F6" s="165"/>
      <c r="G6" s="17"/>
      <c r="H6" s="16"/>
      <c r="I6" s="19"/>
      <c r="J6" s="20"/>
      <c r="K6" s="154" t="s">
        <v>59</v>
      </c>
      <c r="L6" s="155"/>
      <c r="M6" s="154" t="s">
        <v>60</v>
      </c>
      <c r="N6" s="160"/>
      <c r="O6" s="33"/>
      <c r="P6" s="160" t="s">
        <v>61</v>
      </c>
      <c r="Q6" s="155"/>
      <c r="R6" s="154" t="s">
        <v>62</v>
      </c>
      <c r="S6" s="155"/>
      <c r="T6" s="169"/>
      <c r="U6" s="170"/>
      <c r="V6" s="154" t="s">
        <v>12</v>
      </c>
      <c r="W6" s="155"/>
      <c r="X6" s="154" t="s">
        <v>13</v>
      </c>
      <c r="Y6" s="160"/>
      <c r="Z6" s="137"/>
      <c r="AA6" s="138"/>
      <c r="AB6" s="139"/>
      <c r="AC6" s="139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3"/>
      <c r="AO6" s="7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2:97" ht="14.25">
      <c r="B7" s="141"/>
      <c r="C7" s="141"/>
      <c r="D7" s="158"/>
      <c r="E7" s="37" t="s">
        <v>25</v>
      </c>
      <c r="F7" s="37" t="s">
        <v>26</v>
      </c>
      <c r="G7" s="37" t="s">
        <v>25</v>
      </c>
      <c r="H7" s="37" t="s">
        <v>26</v>
      </c>
      <c r="I7" s="37" t="s">
        <v>25</v>
      </c>
      <c r="J7" s="37" t="s">
        <v>26</v>
      </c>
      <c r="K7" s="37" t="s">
        <v>25</v>
      </c>
      <c r="L7" s="37" t="s">
        <v>26</v>
      </c>
      <c r="M7" s="37" t="s">
        <v>25</v>
      </c>
      <c r="N7" s="37" t="s">
        <v>26</v>
      </c>
      <c r="O7" s="33"/>
      <c r="P7" s="42" t="s">
        <v>25</v>
      </c>
      <c r="Q7" s="37" t="s">
        <v>26</v>
      </c>
      <c r="R7" s="37" t="s">
        <v>25</v>
      </c>
      <c r="S7" s="37" t="s">
        <v>26</v>
      </c>
      <c r="T7" s="37" t="s">
        <v>25</v>
      </c>
      <c r="U7" s="37" t="s">
        <v>26</v>
      </c>
      <c r="V7" s="37" t="s">
        <v>25</v>
      </c>
      <c r="W7" s="37" t="s">
        <v>26</v>
      </c>
      <c r="X7" s="37" t="s">
        <v>25</v>
      </c>
      <c r="Y7" s="37" t="s">
        <v>26</v>
      </c>
      <c r="Z7" s="140"/>
      <c r="AA7" s="141"/>
      <c r="AB7" s="142"/>
      <c r="AC7" s="14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3"/>
      <c r="AO7" s="73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4:97" ht="15" customHeight="1">
      <c r="D8" s="56" t="s">
        <v>171</v>
      </c>
      <c r="E8" s="81">
        <v>44454</v>
      </c>
      <c r="F8" s="81">
        <v>19539</v>
      </c>
      <c r="G8" s="81">
        <v>32703</v>
      </c>
      <c r="H8" s="81">
        <v>10248</v>
      </c>
      <c r="I8" s="81">
        <v>436</v>
      </c>
      <c r="J8" s="81">
        <v>390</v>
      </c>
      <c r="K8" s="81">
        <v>79</v>
      </c>
      <c r="L8" s="81">
        <v>91</v>
      </c>
      <c r="M8" s="81">
        <v>198</v>
      </c>
      <c r="N8" s="81">
        <v>234</v>
      </c>
      <c r="O8" s="82"/>
      <c r="P8" s="85">
        <v>27</v>
      </c>
      <c r="Q8" s="81">
        <v>17</v>
      </c>
      <c r="R8" s="81">
        <v>132</v>
      </c>
      <c r="S8" s="81">
        <v>48</v>
      </c>
      <c r="T8" s="81">
        <v>1028</v>
      </c>
      <c r="U8" s="81">
        <v>1282</v>
      </c>
      <c r="V8" s="81">
        <v>206</v>
      </c>
      <c r="W8" s="81">
        <v>251</v>
      </c>
      <c r="X8" s="81">
        <v>634</v>
      </c>
      <c r="Y8" s="81">
        <v>776</v>
      </c>
      <c r="Z8" s="47"/>
      <c r="AA8" s="61" t="s">
        <v>181</v>
      </c>
      <c r="AB8" s="2"/>
      <c r="AC8" s="2"/>
      <c r="AD8" s="74"/>
      <c r="AE8" s="74"/>
      <c r="AF8" s="75"/>
      <c r="AG8" s="75"/>
      <c r="AH8" s="75"/>
      <c r="AI8" s="75"/>
      <c r="AJ8" s="74"/>
      <c r="AK8" s="74"/>
      <c r="AL8" s="73"/>
      <c r="AM8" s="73"/>
      <c r="AN8" s="73"/>
      <c r="AO8" s="73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4:97" ht="15" customHeight="1">
      <c r="D9" s="56" t="s">
        <v>172</v>
      </c>
      <c r="E9" s="81">
        <v>47336</v>
      </c>
      <c r="F9" s="81">
        <v>19548</v>
      </c>
      <c r="G9" s="81">
        <v>36382</v>
      </c>
      <c r="H9" s="81">
        <v>10696</v>
      </c>
      <c r="I9" s="81">
        <v>384</v>
      </c>
      <c r="J9" s="81">
        <v>512</v>
      </c>
      <c r="K9" s="81">
        <v>70</v>
      </c>
      <c r="L9" s="81">
        <v>84</v>
      </c>
      <c r="M9" s="81">
        <v>254</v>
      </c>
      <c r="N9" s="81">
        <v>374</v>
      </c>
      <c r="O9" s="82"/>
      <c r="P9" s="85">
        <v>16</v>
      </c>
      <c r="Q9" s="81">
        <v>5</v>
      </c>
      <c r="R9" s="81">
        <v>44</v>
      </c>
      <c r="S9" s="81">
        <v>49</v>
      </c>
      <c r="T9" s="81">
        <v>955</v>
      </c>
      <c r="U9" s="81">
        <v>1177</v>
      </c>
      <c r="V9" s="81">
        <v>198</v>
      </c>
      <c r="W9" s="81">
        <v>220</v>
      </c>
      <c r="X9" s="81">
        <v>564</v>
      </c>
      <c r="Y9" s="81">
        <v>715</v>
      </c>
      <c r="Z9" s="47"/>
      <c r="AA9" s="61" t="s">
        <v>37</v>
      </c>
      <c r="AB9" s="2"/>
      <c r="AC9" s="2"/>
      <c r="AD9" s="74"/>
      <c r="AE9" s="74"/>
      <c r="AF9" s="75"/>
      <c r="AG9" s="75"/>
      <c r="AH9" s="75"/>
      <c r="AI9" s="75"/>
      <c r="AJ9" s="74"/>
      <c r="AK9" s="74"/>
      <c r="AL9" s="73"/>
      <c r="AM9" s="73"/>
      <c r="AN9" s="73"/>
      <c r="AO9" s="73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4:97" ht="15" customHeight="1">
      <c r="D10" s="55" t="s">
        <v>173</v>
      </c>
      <c r="E10" s="81">
        <v>41736</v>
      </c>
      <c r="F10" s="81">
        <v>18543</v>
      </c>
      <c r="G10" s="81">
        <v>32298</v>
      </c>
      <c r="H10" s="81">
        <v>10963</v>
      </c>
      <c r="I10" s="81">
        <v>386</v>
      </c>
      <c r="J10" s="81">
        <v>456</v>
      </c>
      <c r="K10" s="81">
        <v>68</v>
      </c>
      <c r="L10" s="81">
        <v>81</v>
      </c>
      <c r="M10" s="81">
        <v>226</v>
      </c>
      <c r="N10" s="81">
        <v>308</v>
      </c>
      <c r="O10" s="82"/>
      <c r="P10" s="85">
        <v>32</v>
      </c>
      <c r="Q10" s="81">
        <v>17</v>
      </c>
      <c r="R10" s="81">
        <v>60</v>
      </c>
      <c r="S10" s="81">
        <v>50</v>
      </c>
      <c r="T10" s="81">
        <v>1366</v>
      </c>
      <c r="U10" s="81">
        <v>1667</v>
      </c>
      <c r="V10" s="81">
        <v>279</v>
      </c>
      <c r="W10" s="81">
        <v>320</v>
      </c>
      <c r="X10" s="81">
        <v>870</v>
      </c>
      <c r="Y10" s="81">
        <v>1045</v>
      </c>
      <c r="Z10" s="47"/>
      <c r="AA10" s="71" t="s">
        <v>38</v>
      </c>
      <c r="AB10" s="2"/>
      <c r="AC10" s="2"/>
      <c r="AD10" s="74"/>
      <c r="AE10" s="74"/>
      <c r="AF10" s="75"/>
      <c r="AG10" s="75"/>
      <c r="AH10" s="75"/>
      <c r="AI10" s="75"/>
      <c r="AJ10" s="74"/>
      <c r="AK10" s="74"/>
      <c r="AL10" s="73"/>
      <c r="AM10" s="73"/>
      <c r="AN10" s="73"/>
      <c r="AO10" s="73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4:97" ht="15" customHeight="1">
      <c r="D11" s="55" t="s">
        <v>174</v>
      </c>
      <c r="E11" s="81">
        <v>37314</v>
      </c>
      <c r="F11" s="81">
        <v>20595</v>
      </c>
      <c r="G11" s="81">
        <v>26093</v>
      </c>
      <c r="H11" s="81">
        <v>11893</v>
      </c>
      <c r="I11" s="81">
        <v>406</v>
      </c>
      <c r="J11" s="81">
        <v>537</v>
      </c>
      <c r="K11" s="81">
        <v>65</v>
      </c>
      <c r="L11" s="81">
        <v>85</v>
      </c>
      <c r="M11" s="81">
        <v>268</v>
      </c>
      <c r="N11" s="81">
        <v>387</v>
      </c>
      <c r="O11" s="82"/>
      <c r="P11" s="85">
        <v>21</v>
      </c>
      <c r="Q11" s="81">
        <v>21</v>
      </c>
      <c r="R11" s="81">
        <v>52</v>
      </c>
      <c r="S11" s="81">
        <v>44</v>
      </c>
      <c r="T11" s="81">
        <v>1425</v>
      </c>
      <c r="U11" s="81">
        <v>1668</v>
      </c>
      <c r="V11" s="81">
        <v>305</v>
      </c>
      <c r="W11" s="81">
        <v>353</v>
      </c>
      <c r="X11" s="81">
        <v>857</v>
      </c>
      <c r="Y11" s="81">
        <v>1030</v>
      </c>
      <c r="Z11" s="47"/>
      <c r="AA11" s="71" t="s">
        <v>39</v>
      </c>
      <c r="AB11" s="2"/>
      <c r="AC11" s="2"/>
      <c r="AD11" s="74"/>
      <c r="AE11" s="74"/>
      <c r="AF11" s="75"/>
      <c r="AG11" s="75"/>
      <c r="AH11" s="75"/>
      <c r="AI11" s="75"/>
      <c r="AJ11" s="74"/>
      <c r="AK11" s="74"/>
      <c r="AL11" s="73"/>
      <c r="AM11" s="73"/>
      <c r="AN11" s="73"/>
      <c r="AO11" s="73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4:97" ht="15" customHeight="1">
      <c r="D12" s="55" t="s">
        <v>175</v>
      </c>
      <c r="E12" s="81">
        <v>46815</v>
      </c>
      <c r="F12" s="81">
        <v>22699</v>
      </c>
      <c r="G12" s="81">
        <v>34976</v>
      </c>
      <c r="H12" s="81">
        <v>13076</v>
      </c>
      <c r="I12" s="81">
        <v>466</v>
      </c>
      <c r="J12" s="81">
        <v>507</v>
      </c>
      <c r="K12" s="81">
        <v>60</v>
      </c>
      <c r="L12" s="81">
        <v>65</v>
      </c>
      <c r="M12" s="81">
        <v>326</v>
      </c>
      <c r="N12" s="81">
        <v>380</v>
      </c>
      <c r="O12" s="82"/>
      <c r="P12" s="85">
        <v>20</v>
      </c>
      <c r="Q12" s="81">
        <v>16</v>
      </c>
      <c r="R12" s="81">
        <v>60</v>
      </c>
      <c r="S12" s="81">
        <v>46</v>
      </c>
      <c r="T12" s="81">
        <v>1555</v>
      </c>
      <c r="U12" s="81">
        <v>1777</v>
      </c>
      <c r="V12" s="81">
        <v>375</v>
      </c>
      <c r="W12" s="81">
        <v>405</v>
      </c>
      <c r="X12" s="81">
        <v>963</v>
      </c>
      <c r="Y12" s="81">
        <v>1126</v>
      </c>
      <c r="Z12" s="47"/>
      <c r="AA12" s="71" t="s">
        <v>55</v>
      </c>
      <c r="AB12" s="2"/>
      <c r="AC12" s="2"/>
      <c r="AD12" s="74"/>
      <c r="AE12" s="74"/>
      <c r="AF12" s="75"/>
      <c r="AG12" s="75"/>
      <c r="AH12" s="75"/>
      <c r="AI12" s="75"/>
      <c r="AJ12" s="74"/>
      <c r="AK12" s="74"/>
      <c r="AL12" s="73"/>
      <c r="AM12" s="73"/>
      <c r="AN12" s="73"/>
      <c r="AO12" s="73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4:97" ht="15" customHeight="1">
      <c r="D13" s="55" t="s">
        <v>176</v>
      </c>
      <c r="E13" s="81">
        <v>52354</v>
      </c>
      <c r="F13" s="81">
        <v>27007</v>
      </c>
      <c r="G13" s="81">
        <v>37535</v>
      </c>
      <c r="H13" s="81">
        <v>14527</v>
      </c>
      <c r="I13" s="81">
        <v>468</v>
      </c>
      <c r="J13" s="81">
        <v>629</v>
      </c>
      <c r="K13" s="81">
        <v>64</v>
      </c>
      <c r="L13" s="81">
        <v>87</v>
      </c>
      <c r="M13" s="81">
        <v>324</v>
      </c>
      <c r="N13" s="81">
        <v>459</v>
      </c>
      <c r="O13" s="82"/>
      <c r="P13" s="85">
        <v>21</v>
      </c>
      <c r="Q13" s="81">
        <v>21</v>
      </c>
      <c r="R13" s="81">
        <v>59</v>
      </c>
      <c r="S13" s="81">
        <v>62</v>
      </c>
      <c r="T13" s="81">
        <v>1576</v>
      </c>
      <c r="U13" s="81">
        <v>1759</v>
      </c>
      <c r="V13" s="81">
        <v>397</v>
      </c>
      <c r="W13" s="81">
        <v>436</v>
      </c>
      <c r="X13" s="81">
        <v>938</v>
      </c>
      <c r="Y13" s="81">
        <v>1105</v>
      </c>
      <c r="Z13" s="47"/>
      <c r="AA13" s="71" t="s">
        <v>56</v>
      </c>
      <c r="AB13" s="2"/>
      <c r="AC13" s="2"/>
      <c r="AD13" s="74"/>
      <c r="AE13" s="74"/>
      <c r="AF13" s="75"/>
      <c r="AG13" s="75"/>
      <c r="AH13" s="75"/>
      <c r="AI13" s="75"/>
      <c r="AJ13" s="74"/>
      <c r="AK13" s="74"/>
      <c r="AL13" s="73"/>
      <c r="AM13" s="73"/>
      <c r="AN13" s="73"/>
      <c r="AO13" s="73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4:41" s="3" customFormat="1" ht="15" customHeight="1">
      <c r="D14" s="55" t="s">
        <v>177</v>
      </c>
      <c r="E14" s="26">
        <v>58417</v>
      </c>
      <c r="F14" s="26">
        <v>29046</v>
      </c>
      <c r="G14" s="26">
        <v>41836</v>
      </c>
      <c r="H14" s="26">
        <v>14766</v>
      </c>
      <c r="I14" s="26">
        <v>465</v>
      </c>
      <c r="J14" s="26">
        <v>560</v>
      </c>
      <c r="K14" s="26">
        <v>67</v>
      </c>
      <c r="L14" s="26">
        <v>81</v>
      </c>
      <c r="M14" s="26">
        <v>327</v>
      </c>
      <c r="N14" s="26">
        <v>420</v>
      </c>
      <c r="O14" s="27"/>
      <c r="P14" s="86">
        <v>30</v>
      </c>
      <c r="Q14" s="26">
        <v>24</v>
      </c>
      <c r="R14" s="26">
        <v>41</v>
      </c>
      <c r="S14" s="26">
        <v>35</v>
      </c>
      <c r="T14" s="26">
        <v>1498</v>
      </c>
      <c r="U14" s="26">
        <v>1675</v>
      </c>
      <c r="V14" s="26">
        <v>391</v>
      </c>
      <c r="W14" s="26">
        <v>417</v>
      </c>
      <c r="X14" s="26">
        <v>915</v>
      </c>
      <c r="Y14" s="26">
        <v>1042</v>
      </c>
      <c r="Z14" s="48"/>
      <c r="AA14" s="71" t="s">
        <v>165</v>
      </c>
      <c r="AD14" s="74"/>
      <c r="AE14" s="74"/>
      <c r="AF14" s="75"/>
      <c r="AG14" s="75"/>
      <c r="AH14" s="75"/>
      <c r="AI14" s="75"/>
      <c r="AJ14" s="74"/>
      <c r="AK14" s="74"/>
      <c r="AL14" s="76"/>
      <c r="AM14" s="76"/>
      <c r="AN14" s="76"/>
      <c r="AO14" s="76"/>
    </row>
    <row r="15" spans="4:41" s="3" customFormat="1" ht="15" customHeight="1">
      <c r="D15" s="55" t="s">
        <v>178</v>
      </c>
      <c r="E15" s="26">
        <v>60207</v>
      </c>
      <c r="F15" s="26">
        <v>28981</v>
      </c>
      <c r="G15" s="26">
        <v>43622</v>
      </c>
      <c r="H15" s="26">
        <v>14786</v>
      </c>
      <c r="I15" s="26">
        <v>475</v>
      </c>
      <c r="J15" s="26">
        <v>536</v>
      </c>
      <c r="K15" s="26">
        <v>72</v>
      </c>
      <c r="L15" s="26">
        <v>74</v>
      </c>
      <c r="M15" s="26">
        <v>323</v>
      </c>
      <c r="N15" s="26">
        <v>407</v>
      </c>
      <c r="O15" s="27"/>
      <c r="P15" s="86">
        <v>20</v>
      </c>
      <c r="Q15" s="26">
        <v>15</v>
      </c>
      <c r="R15" s="26">
        <v>60</v>
      </c>
      <c r="S15" s="26">
        <v>40</v>
      </c>
      <c r="T15" s="26">
        <v>1824</v>
      </c>
      <c r="U15" s="26">
        <v>2050</v>
      </c>
      <c r="V15" s="26">
        <v>570</v>
      </c>
      <c r="W15" s="26">
        <v>600</v>
      </c>
      <c r="X15" s="26">
        <v>1058</v>
      </c>
      <c r="Y15" s="26">
        <v>1224</v>
      </c>
      <c r="Z15" s="48"/>
      <c r="AA15" s="71" t="s">
        <v>166</v>
      </c>
      <c r="AD15" s="74"/>
      <c r="AE15" s="74"/>
      <c r="AF15" s="75"/>
      <c r="AG15" s="75"/>
      <c r="AH15" s="75"/>
      <c r="AI15" s="75"/>
      <c r="AJ15" s="74"/>
      <c r="AK15" s="74"/>
      <c r="AL15" s="76"/>
      <c r="AM15" s="76"/>
      <c r="AN15" s="76"/>
      <c r="AO15" s="76"/>
    </row>
    <row r="16" spans="4:41" s="3" customFormat="1" ht="15" customHeight="1">
      <c r="D16" s="55" t="s">
        <v>179</v>
      </c>
      <c r="E16" s="26">
        <v>51985</v>
      </c>
      <c r="F16" s="26">
        <v>26721</v>
      </c>
      <c r="G16" s="26">
        <v>37365</v>
      </c>
      <c r="H16" s="26">
        <v>14418</v>
      </c>
      <c r="I16" s="26">
        <v>400</v>
      </c>
      <c r="J16" s="26">
        <v>426</v>
      </c>
      <c r="K16" s="26">
        <v>59</v>
      </c>
      <c r="L16" s="26">
        <v>67</v>
      </c>
      <c r="M16" s="26">
        <v>261</v>
      </c>
      <c r="N16" s="26">
        <v>297</v>
      </c>
      <c r="O16" s="27"/>
      <c r="P16" s="86">
        <v>31</v>
      </c>
      <c r="Q16" s="26">
        <v>26</v>
      </c>
      <c r="R16" s="26">
        <v>49</v>
      </c>
      <c r="S16" s="26">
        <v>36</v>
      </c>
      <c r="T16" s="26">
        <v>1954</v>
      </c>
      <c r="U16" s="26">
        <v>2174</v>
      </c>
      <c r="V16" s="26">
        <v>777</v>
      </c>
      <c r="W16" s="26">
        <v>803</v>
      </c>
      <c r="X16" s="26">
        <v>1017</v>
      </c>
      <c r="Y16" s="26">
        <v>1169</v>
      </c>
      <c r="Z16" s="48"/>
      <c r="AA16" s="71" t="s">
        <v>167</v>
      </c>
      <c r="AD16" s="74"/>
      <c r="AE16" s="74"/>
      <c r="AF16" s="75"/>
      <c r="AG16" s="75"/>
      <c r="AH16" s="75"/>
      <c r="AI16" s="75"/>
      <c r="AJ16" s="74"/>
      <c r="AK16" s="74"/>
      <c r="AL16" s="76"/>
      <c r="AM16" s="76"/>
      <c r="AN16" s="76"/>
      <c r="AO16" s="76"/>
    </row>
    <row r="17" spans="4:41" s="58" customFormat="1" ht="15" customHeight="1">
      <c r="D17" s="120" t="s">
        <v>180</v>
      </c>
      <c r="E17" s="87">
        <f>SUM(G17+'04 '!E17)</f>
        <v>49251</v>
      </c>
      <c r="F17" s="98">
        <f>SUM(H17+'04 '!F17)</f>
        <v>23327</v>
      </c>
      <c r="G17" s="88">
        <f>SUM(G20+G34+G41+G49+G50+G51+G52)</f>
        <v>37314</v>
      </c>
      <c r="H17" s="88">
        <f aca="true" t="shared" si="0" ref="H17:N17">SUM(H20+H34+H41+H49+H50+H51+H52)</f>
        <v>13339</v>
      </c>
      <c r="I17" s="88">
        <f t="shared" si="0"/>
        <v>380</v>
      </c>
      <c r="J17" s="88">
        <f t="shared" si="0"/>
        <v>388</v>
      </c>
      <c r="K17" s="88">
        <f t="shared" si="0"/>
        <v>66</v>
      </c>
      <c r="L17" s="88">
        <f t="shared" si="0"/>
        <v>69</v>
      </c>
      <c r="M17" s="88">
        <f t="shared" si="0"/>
        <v>227</v>
      </c>
      <c r="N17" s="87">
        <f t="shared" si="0"/>
        <v>256</v>
      </c>
      <c r="O17" s="38"/>
      <c r="P17" s="88">
        <f>SUM(P20+P34+P41+P49+P50+P51+P52)</f>
        <v>25</v>
      </c>
      <c r="Q17" s="88">
        <f>SUM(Q20+Q34+Q41+Q49+Q50+Q51+Q52)</f>
        <v>21</v>
      </c>
      <c r="R17" s="88">
        <f>SUM(R20+R34+R41+R49+R50+R51+R52)</f>
        <v>62</v>
      </c>
      <c r="S17" s="88">
        <f aca="true" t="shared" si="1" ref="S17:Y17">SUM(S20+S34+S41+S49+S50+S51+S52)</f>
        <v>42</v>
      </c>
      <c r="T17" s="88">
        <f t="shared" si="1"/>
        <v>2061</v>
      </c>
      <c r="U17" s="88">
        <f t="shared" si="1"/>
        <v>2255</v>
      </c>
      <c r="V17" s="88">
        <f t="shared" si="1"/>
        <v>920</v>
      </c>
      <c r="W17" s="88">
        <f t="shared" si="1"/>
        <v>950</v>
      </c>
      <c r="X17" s="88">
        <f t="shared" si="1"/>
        <v>968</v>
      </c>
      <c r="Y17" s="88">
        <f t="shared" si="1"/>
        <v>1105</v>
      </c>
      <c r="Z17" s="59"/>
      <c r="AA17" s="121" t="s">
        <v>180</v>
      </c>
      <c r="AD17" s="74"/>
      <c r="AE17" s="74"/>
      <c r="AF17" s="75"/>
      <c r="AG17" s="75"/>
      <c r="AH17" s="75"/>
      <c r="AI17" s="75"/>
      <c r="AJ17" s="74"/>
      <c r="AK17" s="74"/>
      <c r="AL17" s="77"/>
      <c r="AM17" s="77"/>
      <c r="AN17" s="77"/>
      <c r="AO17" s="77"/>
    </row>
    <row r="18" spans="4:41" s="3" customFormat="1" ht="15" customHeight="1">
      <c r="D18" s="9"/>
      <c r="E18" s="26"/>
      <c r="F18" s="104"/>
      <c r="G18" s="27"/>
      <c r="H18" s="26"/>
      <c r="I18" s="26"/>
      <c r="J18" s="26"/>
      <c r="K18" s="26"/>
      <c r="L18" s="26"/>
      <c r="M18" s="26"/>
      <c r="N18" s="26"/>
      <c r="O18" s="27"/>
      <c r="P18" s="103"/>
      <c r="Q18" s="104"/>
      <c r="R18" s="104"/>
      <c r="S18" s="104"/>
      <c r="T18" s="104"/>
      <c r="U18" s="104"/>
      <c r="V18" s="104"/>
      <c r="W18" s="104"/>
      <c r="X18" s="104"/>
      <c r="Y18" s="104"/>
      <c r="Z18" s="5"/>
      <c r="AA18" s="5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</row>
    <row r="19" spans="4:97" ht="15" customHeight="1">
      <c r="D19" s="6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100"/>
      <c r="P19" s="105"/>
      <c r="Q19" s="89"/>
      <c r="R19" s="89"/>
      <c r="S19" s="89"/>
      <c r="T19" s="89"/>
      <c r="U19" s="89"/>
      <c r="V19" s="89"/>
      <c r="W19" s="89"/>
      <c r="X19" s="89"/>
      <c r="Y19" s="99"/>
      <c r="Z19" s="4"/>
      <c r="AB19" s="2"/>
      <c r="AC19" s="2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2:97" ht="15" customHeight="1">
      <c r="B20" s="148" t="s">
        <v>28</v>
      </c>
      <c r="C20" s="148"/>
      <c r="D20" s="149"/>
      <c r="E20" s="39">
        <f>SUM(G20+'04 '!E20)</f>
        <v>36747</v>
      </c>
      <c r="F20" s="39">
        <f>SUM(H20+'04 '!F20)</f>
        <v>19550</v>
      </c>
      <c r="G20" s="39">
        <f aca="true" t="shared" si="2" ref="G20:N20">SUM(G21:G33)</f>
        <v>26251</v>
      </c>
      <c r="H20" s="39">
        <f t="shared" si="2"/>
        <v>10710</v>
      </c>
      <c r="I20" s="39">
        <f t="shared" si="2"/>
        <v>294</v>
      </c>
      <c r="J20" s="39">
        <f t="shared" si="2"/>
        <v>266</v>
      </c>
      <c r="K20" s="39">
        <f t="shared" si="2"/>
        <v>52</v>
      </c>
      <c r="L20" s="39">
        <f t="shared" si="2"/>
        <v>55</v>
      </c>
      <c r="M20" s="39">
        <f t="shared" si="2"/>
        <v>172</v>
      </c>
      <c r="N20" s="39">
        <f t="shared" si="2"/>
        <v>165</v>
      </c>
      <c r="O20" s="38"/>
      <c r="P20" s="40">
        <f aca="true" t="shared" si="3" ref="P20:Y20">SUM(P21:P33)</f>
        <v>23</v>
      </c>
      <c r="Q20" s="39">
        <f t="shared" si="3"/>
        <v>19</v>
      </c>
      <c r="R20" s="39">
        <f t="shared" si="3"/>
        <v>47</v>
      </c>
      <c r="S20" s="39">
        <f t="shared" si="3"/>
        <v>27</v>
      </c>
      <c r="T20" s="80">
        <f t="shared" si="3"/>
        <v>1599</v>
      </c>
      <c r="U20" s="80">
        <f t="shared" si="3"/>
        <v>1754</v>
      </c>
      <c r="V20" s="39">
        <f t="shared" si="3"/>
        <v>702</v>
      </c>
      <c r="W20" s="39">
        <f t="shared" si="3"/>
        <v>733</v>
      </c>
      <c r="X20" s="39">
        <f t="shared" si="3"/>
        <v>747</v>
      </c>
      <c r="Y20" s="39">
        <f t="shared" si="3"/>
        <v>855</v>
      </c>
      <c r="Z20" s="126" t="s">
        <v>28</v>
      </c>
      <c r="AA20" s="127"/>
      <c r="AB20" s="2"/>
      <c r="AC20" s="2"/>
      <c r="AD20" s="74"/>
      <c r="AE20" s="74"/>
      <c r="AF20" s="75"/>
      <c r="AG20" s="75"/>
      <c r="AH20" s="75"/>
      <c r="AI20" s="75"/>
      <c r="AJ20" s="74"/>
      <c r="AK20" s="74"/>
      <c r="AL20" s="73"/>
      <c r="AM20" s="73"/>
      <c r="AN20" s="73"/>
      <c r="AO20" s="73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2:97" ht="15" customHeight="1">
      <c r="B21" s="46"/>
      <c r="C21" s="144" t="s">
        <v>29</v>
      </c>
      <c r="D21" s="145"/>
      <c r="E21" s="39">
        <f>SUM(G21+'04 '!E21)</f>
        <v>11958</v>
      </c>
      <c r="F21" s="39">
        <f>SUM(H21+'04 '!F21)</f>
        <v>6949</v>
      </c>
      <c r="G21" s="28">
        <f>I21+T21+'02'!I21+'02'!M21+'03 '!G22+'03 '!P22</f>
        <v>9302</v>
      </c>
      <c r="H21" s="28">
        <f>J21+U21+'02'!J21+'02'!N21+'03 '!H22+'03 '!Q22</f>
        <v>4690</v>
      </c>
      <c r="I21" s="28">
        <f>K21+M21+P21+R21</f>
        <v>132</v>
      </c>
      <c r="J21" s="28">
        <f>L21+N21+Q21+S21</f>
        <v>88</v>
      </c>
      <c r="K21" s="28">
        <v>16</v>
      </c>
      <c r="L21" s="28">
        <v>17</v>
      </c>
      <c r="M21" s="28">
        <v>80</v>
      </c>
      <c r="N21" s="28">
        <v>51</v>
      </c>
      <c r="O21" s="30"/>
      <c r="P21" s="64">
        <v>13</v>
      </c>
      <c r="Q21" s="79">
        <v>11</v>
      </c>
      <c r="R21" s="79">
        <v>23</v>
      </c>
      <c r="S21" s="79">
        <v>9</v>
      </c>
      <c r="T21" s="79">
        <v>1027</v>
      </c>
      <c r="U21" s="79">
        <v>1117</v>
      </c>
      <c r="V21" s="79">
        <v>454</v>
      </c>
      <c r="W21" s="79">
        <v>466</v>
      </c>
      <c r="X21" s="79">
        <v>450</v>
      </c>
      <c r="Y21" s="79">
        <v>523</v>
      </c>
      <c r="Z21" s="49"/>
      <c r="AA21" s="50" t="s">
        <v>29</v>
      </c>
      <c r="AB21" s="2"/>
      <c r="AC21" s="2"/>
      <c r="AD21" s="74"/>
      <c r="AE21" s="74"/>
      <c r="AF21" s="75"/>
      <c r="AG21" s="75"/>
      <c r="AH21" s="75"/>
      <c r="AI21" s="75"/>
      <c r="AJ21" s="74"/>
      <c r="AK21" s="74"/>
      <c r="AL21" s="73"/>
      <c r="AM21" s="73"/>
      <c r="AN21" s="73"/>
      <c r="AO21" s="73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2:97" ht="15" customHeight="1">
      <c r="B22" s="46"/>
      <c r="C22" s="144" t="s">
        <v>30</v>
      </c>
      <c r="D22" s="145"/>
      <c r="E22" s="39">
        <f>SUM(G22+'04 '!E22)</f>
        <v>14787</v>
      </c>
      <c r="F22" s="39">
        <f>SUM(H22+'04 '!F22)</f>
        <v>6818</v>
      </c>
      <c r="G22" s="28">
        <f>I22+T22+'02'!I22+'02'!M22+'03 '!G23+'03 '!P23</f>
        <v>11375</v>
      </c>
      <c r="H22" s="28">
        <f>J22+U22+'02'!J22+'02'!N22+'03 '!H23+'03 '!Q23</f>
        <v>3925</v>
      </c>
      <c r="I22" s="28">
        <f aca="true" t="shared" si="4" ref="I22:I33">K22+M22+P22+R22</f>
        <v>85</v>
      </c>
      <c r="J22" s="28">
        <f aca="true" t="shared" si="5" ref="J22:J33">L22+N22+Q22+S22</f>
        <v>99</v>
      </c>
      <c r="K22" s="28">
        <v>21</v>
      </c>
      <c r="L22" s="28">
        <v>23</v>
      </c>
      <c r="M22" s="28">
        <v>54</v>
      </c>
      <c r="N22" s="28">
        <v>66</v>
      </c>
      <c r="O22" s="30"/>
      <c r="P22" s="64">
        <v>2</v>
      </c>
      <c r="Q22" s="79">
        <v>2</v>
      </c>
      <c r="R22" s="79">
        <v>8</v>
      </c>
      <c r="S22" s="79">
        <v>8</v>
      </c>
      <c r="T22" s="79">
        <v>348</v>
      </c>
      <c r="U22" s="79">
        <v>389</v>
      </c>
      <c r="V22" s="79">
        <v>163</v>
      </c>
      <c r="W22" s="79">
        <v>172</v>
      </c>
      <c r="X22" s="79">
        <v>167</v>
      </c>
      <c r="Y22" s="79">
        <v>192</v>
      </c>
      <c r="Z22" s="49"/>
      <c r="AA22" s="50" t="s">
        <v>30</v>
      </c>
      <c r="AB22" s="2"/>
      <c r="AC22" s="2"/>
      <c r="AD22" s="74"/>
      <c r="AE22" s="74"/>
      <c r="AF22" s="75"/>
      <c r="AG22" s="75"/>
      <c r="AH22" s="75"/>
      <c r="AI22" s="75"/>
      <c r="AJ22" s="74"/>
      <c r="AK22" s="74"/>
      <c r="AL22" s="73"/>
      <c r="AM22" s="73"/>
      <c r="AN22" s="73"/>
      <c r="AO22" s="73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2:97" ht="15" customHeight="1">
      <c r="B23" s="46"/>
      <c r="C23" s="144" t="s">
        <v>74</v>
      </c>
      <c r="D23" s="145"/>
      <c r="E23" s="39">
        <f>SUM(G23+'04 '!E23)</f>
        <v>531</v>
      </c>
      <c r="F23" s="39">
        <f>SUM(H23+'04 '!F23)</f>
        <v>266</v>
      </c>
      <c r="G23" s="28">
        <f>I23+T23+'02'!I23+'02'!M23+'03 '!G24+'03 '!P24</f>
        <v>60</v>
      </c>
      <c r="H23" s="28">
        <f>J23+U23+'02'!J23+'02'!N23+'03 '!H24+'03 '!Q24</f>
        <v>49</v>
      </c>
      <c r="I23" s="28">
        <f t="shared" si="4"/>
        <v>4</v>
      </c>
      <c r="J23" s="28">
        <f t="shared" si="5"/>
        <v>1</v>
      </c>
      <c r="K23" s="28">
        <v>0</v>
      </c>
      <c r="L23" s="28">
        <v>0</v>
      </c>
      <c r="M23" s="28">
        <v>2</v>
      </c>
      <c r="N23" s="28">
        <v>1</v>
      </c>
      <c r="O23" s="30"/>
      <c r="P23" s="64">
        <v>0</v>
      </c>
      <c r="Q23" s="79">
        <v>0</v>
      </c>
      <c r="R23" s="79">
        <v>2</v>
      </c>
      <c r="S23" s="79">
        <v>0</v>
      </c>
      <c r="T23" s="79">
        <v>19</v>
      </c>
      <c r="U23" s="79">
        <v>19</v>
      </c>
      <c r="V23" s="79">
        <v>7</v>
      </c>
      <c r="W23" s="79">
        <v>7</v>
      </c>
      <c r="X23" s="79">
        <v>12</v>
      </c>
      <c r="Y23" s="79">
        <v>11</v>
      </c>
      <c r="Z23" s="49"/>
      <c r="AA23" s="50" t="s">
        <v>74</v>
      </c>
      <c r="AB23" s="2"/>
      <c r="AC23" s="2"/>
      <c r="AD23" s="74"/>
      <c r="AE23" s="74"/>
      <c r="AF23" s="75"/>
      <c r="AG23" s="75"/>
      <c r="AH23" s="75"/>
      <c r="AI23" s="75"/>
      <c r="AJ23" s="74"/>
      <c r="AK23" s="74"/>
      <c r="AL23" s="73"/>
      <c r="AM23" s="73"/>
      <c r="AN23" s="73"/>
      <c r="AO23" s="73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2:97" ht="15" customHeight="1">
      <c r="B24" s="46"/>
      <c r="C24" s="144" t="s">
        <v>75</v>
      </c>
      <c r="D24" s="145"/>
      <c r="E24" s="39">
        <f>SUM(G24+'04 '!E24)</f>
        <v>134</v>
      </c>
      <c r="F24" s="39">
        <f>SUM(H24+'04 '!F24)</f>
        <v>125</v>
      </c>
      <c r="G24" s="28">
        <f>I24+T24+'02'!I24+'02'!M24+'03 '!G25+'03 '!P25</f>
        <v>44</v>
      </c>
      <c r="H24" s="28">
        <f>J24+U24+'02'!J24+'02'!N24+'03 '!H25+'03 '!Q25</f>
        <v>47</v>
      </c>
      <c r="I24" s="28">
        <f t="shared" si="4"/>
        <v>2</v>
      </c>
      <c r="J24" s="28">
        <f t="shared" si="5"/>
        <v>3</v>
      </c>
      <c r="K24" s="28">
        <v>0</v>
      </c>
      <c r="L24" s="28">
        <v>0</v>
      </c>
      <c r="M24" s="28">
        <v>0</v>
      </c>
      <c r="N24" s="28">
        <v>1</v>
      </c>
      <c r="O24" s="30"/>
      <c r="P24" s="64">
        <v>0</v>
      </c>
      <c r="Q24" s="79">
        <v>0</v>
      </c>
      <c r="R24" s="79">
        <v>2</v>
      </c>
      <c r="S24" s="79">
        <v>2</v>
      </c>
      <c r="T24" s="79">
        <v>5</v>
      </c>
      <c r="U24" s="79">
        <v>4</v>
      </c>
      <c r="V24" s="79">
        <v>3</v>
      </c>
      <c r="W24" s="79">
        <v>3</v>
      </c>
      <c r="X24" s="79">
        <v>0</v>
      </c>
      <c r="Y24" s="79">
        <v>1</v>
      </c>
      <c r="Z24" s="49"/>
      <c r="AA24" s="50" t="s">
        <v>75</v>
      </c>
      <c r="AB24" s="2"/>
      <c r="AC24" s="2"/>
      <c r="AD24" s="74"/>
      <c r="AE24" s="74"/>
      <c r="AF24" s="75"/>
      <c r="AG24" s="75"/>
      <c r="AH24" s="75"/>
      <c r="AI24" s="75"/>
      <c r="AJ24" s="74"/>
      <c r="AK24" s="74"/>
      <c r="AL24" s="73"/>
      <c r="AM24" s="73"/>
      <c r="AN24" s="73"/>
      <c r="AO24" s="7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2:97" ht="15" customHeight="1">
      <c r="B25" s="46"/>
      <c r="C25" s="144" t="s">
        <v>76</v>
      </c>
      <c r="D25" s="145"/>
      <c r="E25" s="39">
        <f>SUM(G25+'04 '!E25)</f>
        <v>299</v>
      </c>
      <c r="F25" s="39">
        <f>SUM(H25+'04 '!F25)</f>
        <v>273</v>
      </c>
      <c r="G25" s="28">
        <f>I25+T25+'02'!I25+'02'!M25+'03 '!G26+'03 '!P26</f>
        <v>68</v>
      </c>
      <c r="H25" s="28">
        <f>J25+U25+'02'!J25+'02'!N25+'03 '!H26+'03 '!Q26</f>
        <v>67</v>
      </c>
      <c r="I25" s="28">
        <f t="shared" si="4"/>
        <v>1</v>
      </c>
      <c r="J25" s="28">
        <f t="shared" si="5"/>
        <v>2</v>
      </c>
      <c r="K25" s="28">
        <v>0</v>
      </c>
      <c r="L25" s="28">
        <v>0</v>
      </c>
      <c r="M25" s="28">
        <v>1</v>
      </c>
      <c r="N25" s="28">
        <v>2</v>
      </c>
      <c r="O25" s="30"/>
      <c r="P25" s="64">
        <v>0</v>
      </c>
      <c r="Q25" s="79">
        <v>0</v>
      </c>
      <c r="R25" s="79">
        <v>0</v>
      </c>
      <c r="S25" s="79">
        <v>0</v>
      </c>
      <c r="T25" s="79">
        <v>2</v>
      </c>
      <c r="U25" s="79">
        <v>4</v>
      </c>
      <c r="V25" s="79">
        <v>1</v>
      </c>
      <c r="W25" s="79">
        <v>1</v>
      </c>
      <c r="X25" s="79">
        <v>1</v>
      </c>
      <c r="Y25" s="79">
        <v>3</v>
      </c>
      <c r="Z25" s="49"/>
      <c r="AA25" s="50" t="s">
        <v>76</v>
      </c>
      <c r="AB25" s="2"/>
      <c r="AC25" s="2"/>
      <c r="AD25" s="74"/>
      <c r="AE25" s="74"/>
      <c r="AF25" s="75"/>
      <c r="AG25" s="75"/>
      <c r="AH25" s="75"/>
      <c r="AI25" s="75"/>
      <c r="AJ25" s="74"/>
      <c r="AK25" s="74"/>
      <c r="AL25" s="73"/>
      <c r="AM25" s="73"/>
      <c r="AN25" s="73"/>
      <c r="AO25" s="73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2:97" ht="15" customHeight="1">
      <c r="B26" s="46"/>
      <c r="C26" s="144" t="s">
        <v>77</v>
      </c>
      <c r="D26" s="145"/>
      <c r="E26" s="39">
        <f>SUM(G26+'04 '!E26)</f>
        <v>399</v>
      </c>
      <c r="F26" s="39">
        <f>SUM(H26+'04 '!F26)</f>
        <v>279</v>
      </c>
      <c r="G26" s="28">
        <f>I26+T26+'02'!I26+'02'!M26+'03 '!G27+'03 '!P27</f>
        <v>161</v>
      </c>
      <c r="H26" s="28">
        <f>J26+U26+'02'!J26+'02'!N26+'03 '!H27+'03 '!Q27</f>
        <v>61</v>
      </c>
      <c r="I26" s="28">
        <f t="shared" si="4"/>
        <v>3</v>
      </c>
      <c r="J26" s="28">
        <f t="shared" si="5"/>
        <v>2</v>
      </c>
      <c r="K26" s="28">
        <v>0</v>
      </c>
      <c r="L26" s="28">
        <v>0</v>
      </c>
      <c r="M26" s="28">
        <v>1</v>
      </c>
      <c r="N26" s="28">
        <v>1</v>
      </c>
      <c r="O26" s="30"/>
      <c r="P26" s="64">
        <v>0</v>
      </c>
      <c r="Q26" s="79">
        <v>0</v>
      </c>
      <c r="R26" s="79">
        <v>2</v>
      </c>
      <c r="S26" s="79">
        <v>1</v>
      </c>
      <c r="T26" s="79">
        <v>8</v>
      </c>
      <c r="U26" s="79">
        <v>10</v>
      </c>
      <c r="V26" s="79">
        <v>8</v>
      </c>
      <c r="W26" s="79">
        <v>10</v>
      </c>
      <c r="X26" s="79">
        <v>0</v>
      </c>
      <c r="Y26" s="79">
        <v>0</v>
      </c>
      <c r="Z26" s="49"/>
      <c r="AA26" s="50" t="s">
        <v>77</v>
      </c>
      <c r="AB26" s="2"/>
      <c r="AC26" s="2"/>
      <c r="AD26" s="74"/>
      <c r="AE26" s="74"/>
      <c r="AF26" s="75"/>
      <c r="AG26" s="75"/>
      <c r="AH26" s="75"/>
      <c r="AI26" s="75"/>
      <c r="AJ26" s="74"/>
      <c r="AK26" s="74"/>
      <c r="AL26" s="73"/>
      <c r="AM26" s="73"/>
      <c r="AN26" s="73"/>
      <c r="AO26" s="73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2:97" ht="15" customHeight="1">
      <c r="B27" s="46"/>
      <c r="C27" s="144" t="s">
        <v>78</v>
      </c>
      <c r="D27" s="145"/>
      <c r="E27" s="39">
        <f>SUM(G27+'04 '!E27)</f>
        <v>666</v>
      </c>
      <c r="F27" s="39">
        <f>SUM(H27+'04 '!F27)</f>
        <v>634</v>
      </c>
      <c r="G27" s="28">
        <f>I27+T27+'02'!I27+'02'!M27+'03 '!G28+'03 '!P28</f>
        <v>132</v>
      </c>
      <c r="H27" s="28">
        <f>J27+U27+'02'!J27+'02'!N27+'03 '!H28+'03 '!Q28</f>
        <v>136</v>
      </c>
      <c r="I27" s="28">
        <f t="shared" si="4"/>
        <v>6</v>
      </c>
      <c r="J27" s="28">
        <f t="shared" si="5"/>
        <v>8</v>
      </c>
      <c r="K27" s="28">
        <v>3</v>
      </c>
      <c r="L27" s="28">
        <v>3</v>
      </c>
      <c r="M27" s="28">
        <v>2</v>
      </c>
      <c r="N27" s="28">
        <v>4</v>
      </c>
      <c r="O27" s="30"/>
      <c r="P27" s="64">
        <v>0</v>
      </c>
      <c r="Q27" s="79">
        <v>0</v>
      </c>
      <c r="R27" s="79">
        <v>1</v>
      </c>
      <c r="S27" s="79">
        <v>1</v>
      </c>
      <c r="T27" s="79">
        <v>26</v>
      </c>
      <c r="U27" s="79">
        <v>27</v>
      </c>
      <c r="V27" s="79">
        <v>8</v>
      </c>
      <c r="W27" s="79">
        <v>7</v>
      </c>
      <c r="X27" s="79">
        <v>18</v>
      </c>
      <c r="Y27" s="79">
        <v>20</v>
      </c>
      <c r="Z27" s="49"/>
      <c r="AA27" s="50" t="s">
        <v>78</v>
      </c>
      <c r="AB27" s="2"/>
      <c r="AC27" s="2"/>
      <c r="AD27" s="74"/>
      <c r="AE27" s="74"/>
      <c r="AF27" s="75"/>
      <c r="AG27" s="75"/>
      <c r="AH27" s="75"/>
      <c r="AI27" s="75"/>
      <c r="AJ27" s="74"/>
      <c r="AK27" s="74"/>
      <c r="AL27" s="73"/>
      <c r="AM27" s="73"/>
      <c r="AN27" s="73"/>
      <c r="AO27" s="73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2:97" ht="15" customHeight="1">
      <c r="B28" s="46"/>
      <c r="C28" s="144" t="s">
        <v>79</v>
      </c>
      <c r="D28" s="145"/>
      <c r="E28" s="39">
        <f>SUM(G28+'04 '!E28)</f>
        <v>1147</v>
      </c>
      <c r="F28" s="39">
        <f>SUM(H28+'04 '!F28)</f>
        <v>171</v>
      </c>
      <c r="G28" s="28">
        <f>I28+T28+'02'!I28+'02'!M28+'03 '!G29+'03 '!P29</f>
        <v>1025</v>
      </c>
      <c r="H28" s="28">
        <f>J28+U28+'02'!J28+'02'!N28+'03 '!H29+'03 '!Q29</f>
        <v>59</v>
      </c>
      <c r="I28" s="28">
        <f t="shared" si="4"/>
        <v>3</v>
      </c>
      <c r="J28" s="28">
        <f t="shared" si="5"/>
        <v>1</v>
      </c>
      <c r="K28" s="28">
        <v>0</v>
      </c>
      <c r="L28" s="28">
        <v>0</v>
      </c>
      <c r="M28" s="28">
        <v>0</v>
      </c>
      <c r="N28" s="28">
        <v>0</v>
      </c>
      <c r="O28" s="30"/>
      <c r="P28" s="64">
        <v>0</v>
      </c>
      <c r="Q28" s="79">
        <v>0</v>
      </c>
      <c r="R28" s="79">
        <v>3</v>
      </c>
      <c r="S28" s="79">
        <v>1</v>
      </c>
      <c r="T28" s="79">
        <v>12</v>
      </c>
      <c r="U28" s="79">
        <v>14</v>
      </c>
      <c r="V28" s="79">
        <v>8</v>
      </c>
      <c r="W28" s="79">
        <v>8</v>
      </c>
      <c r="X28" s="79">
        <v>3</v>
      </c>
      <c r="Y28" s="79">
        <v>5</v>
      </c>
      <c r="Z28" s="49"/>
      <c r="AA28" s="50" t="s">
        <v>79</v>
      </c>
      <c r="AB28" s="2"/>
      <c r="AC28" s="2"/>
      <c r="AD28" s="74"/>
      <c r="AE28" s="74"/>
      <c r="AF28" s="75"/>
      <c r="AG28" s="75"/>
      <c r="AH28" s="75"/>
      <c r="AI28" s="75"/>
      <c r="AJ28" s="74"/>
      <c r="AK28" s="74"/>
      <c r="AL28" s="73"/>
      <c r="AM28" s="73"/>
      <c r="AN28" s="73"/>
      <c r="AO28" s="73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2:97" ht="15" customHeight="1">
      <c r="B29" s="46"/>
      <c r="C29" s="146" t="s">
        <v>80</v>
      </c>
      <c r="D29" s="147"/>
      <c r="E29" s="39">
        <f>SUM(G29+'04 '!E29)</f>
        <v>259</v>
      </c>
      <c r="F29" s="39">
        <f>SUM(H29+'04 '!F29)</f>
        <v>240</v>
      </c>
      <c r="G29" s="28">
        <f>I29+T29+'02'!I29+'02'!M29+'03 '!G30+'03 '!P30</f>
        <v>62</v>
      </c>
      <c r="H29" s="28">
        <f>J29+U29+'02'!J29+'02'!N29+'03 '!H30+'03 '!Q30</f>
        <v>55</v>
      </c>
      <c r="I29" s="28">
        <f t="shared" si="4"/>
        <v>1</v>
      </c>
      <c r="J29" s="28">
        <f t="shared" si="5"/>
        <v>1</v>
      </c>
      <c r="K29" s="28">
        <v>0</v>
      </c>
      <c r="L29" s="28">
        <v>0</v>
      </c>
      <c r="M29" s="28">
        <v>0</v>
      </c>
      <c r="N29" s="28">
        <v>0</v>
      </c>
      <c r="O29" s="30"/>
      <c r="P29" s="64">
        <v>0</v>
      </c>
      <c r="Q29" s="79">
        <v>0</v>
      </c>
      <c r="R29" s="79">
        <v>1</v>
      </c>
      <c r="S29" s="79">
        <v>1</v>
      </c>
      <c r="T29" s="79">
        <v>7</v>
      </c>
      <c r="U29" s="79">
        <v>7</v>
      </c>
      <c r="V29" s="79">
        <v>1</v>
      </c>
      <c r="W29" s="79">
        <v>1</v>
      </c>
      <c r="X29" s="79">
        <v>6</v>
      </c>
      <c r="Y29" s="79">
        <v>6</v>
      </c>
      <c r="Z29" s="49"/>
      <c r="AA29" s="52" t="s">
        <v>80</v>
      </c>
      <c r="AB29" s="2"/>
      <c r="AC29" s="2"/>
      <c r="AD29" s="74"/>
      <c r="AE29" s="74"/>
      <c r="AF29" s="75"/>
      <c r="AG29" s="75"/>
      <c r="AH29" s="75"/>
      <c r="AI29" s="75"/>
      <c r="AJ29" s="74"/>
      <c r="AK29" s="74"/>
      <c r="AL29" s="73"/>
      <c r="AM29" s="73"/>
      <c r="AN29" s="73"/>
      <c r="AO29" s="73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2:97" ht="15" customHeight="1">
      <c r="B30" s="46"/>
      <c r="C30" s="144" t="s">
        <v>81</v>
      </c>
      <c r="D30" s="145"/>
      <c r="E30" s="39">
        <f>SUM(G30+'04 '!E30)</f>
        <v>3055</v>
      </c>
      <c r="F30" s="39">
        <f>SUM(H30+'04 '!F30)</f>
        <v>2062</v>
      </c>
      <c r="G30" s="28">
        <f>I30+T30+'02'!I30+'02'!M30+'03 '!G31+'03 '!P31</f>
        <v>1463</v>
      </c>
      <c r="H30" s="28">
        <f>J30+U30+'02'!J30+'02'!N30+'03 '!H31+'03 '!Q31</f>
        <v>634</v>
      </c>
      <c r="I30" s="28">
        <f t="shared" si="4"/>
        <v>29</v>
      </c>
      <c r="J30" s="28">
        <f t="shared" si="5"/>
        <v>29</v>
      </c>
      <c r="K30" s="28">
        <v>6</v>
      </c>
      <c r="L30" s="28">
        <v>6</v>
      </c>
      <c r="M30" s="28">
        <v>13</v>
      </c>
      <c r="N30" s="28">
        <v>15</v>
      </c>
      <c r="O30" s="30"/>
      <c r="P30" s="64">
        <v>7</v>
      </c>
      <c r="Q30" s="79">
        <v>6</v>
      </c>
      <c r="R30" s="79">
        <v>3</v>
      </c>
      <c r="S30" s="79">
        <v>2</v>
      </c>
      <c r="T30" s="79">
        <v>94</v>
      </c>
      <c r="U30" s="79">
        <v>103</v>
      </c>
      <c r="V30" s="79">
        <v>28</v>
      </c>
      <c r="W30" s="79">
        <v>35</v>
      </c>
      <c r="X30" s="79">
        <v>61</v>
      </c>
      <c r="Y30" s="79">
        <v>63</v>
      </c>
      <c r="Z30" s="49"/>
      <c r="AA30" s="50" t="s">
        <v>81</v>
      </c>
      <c r="AB30" s="2"/>
      <c r="AC30" s="2"/>
      <c r="AD30" s="74"/>
      <c r="AE30" s="74"/>
      <c r="AF30" s="75"/>
      <c r="AG30" s="75"/>
      <c r="AH30" s="75"/>
      <c r="AI30" s="75"/>
      <c r="AJ30" s="74"/>
      <c r="AK30" s="74"/>
      <c r="AL30" s="73"/>
      <c r="AM30" s="73"/>
      <c r="AN30" s="73"/>
      <c r="AO30" s="73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2:97" ht="15" customHeight="1">
      <c r="B31" s="46"/>
      <c r="C31" s="144" t="s">
        <v>82</v>
      </c>
      <c r="D31" s="145"/>
      <c r="E31" s="39">
        <f>SUM(G31+'04 '!E31)</f>
        <v>1605</v>
      </c>
      <c r="F31" s="39">
        <f>SUM(H31+'04 '!F31)</f>
        <v>933</v>
      </c>
      <c r="G31" s="28">
        <f>I31+T31+'02'!I31+'02'!M31+'03 '!G32+'03 '!P32</f>
        <v>1233</v>
      </c>
      <c r="H31" s="28">
        <f>J31+U31+'02'!J31+'02'!N31+'03 '!H32+'03 '!Q32</f>
        <v>700</v>
      </c>
      <c r="I31" s="28">
        <f t="shared" si="4"/>
        <v>21</v>
      </c>
      <c r="J31" s="28">
        <f t="shared" si="5"/>
        <v>26</v>
      </c>
      <c r="K31" s="28">
        <v>3</v>
      </c>
      <c r="L31" s="28">
        <v>3</v>
      </c>
      <c r="M31" s="28">
        <v>18</v>
      </c>
      <c r="N31" s="28">
        <v>23</v>
      </c>
      <c r="O31" s="30"/>
      <c r="P31" s="64">
        <v>0</v>
      </c>
      <c r="Q31" s="79">
        <v>0</v>
      </c>
      <c r="R31" s="79">
        <v>0</v>
      </c>
      <c r="S31" s="79">
        <v>0</v>
      </c>
      <c r="T31" s="79">
        <v>20</v>
      </c>
      <c r="U31" s="79">
        <v>21</v>
      </c>
      <c r="V31" s="79">
        <v>8</v>
      </c>
      <c r="W31" s="79">
        <v>9</v>
      </c>
      <c r="X31" s="79">
        <v>11</v>
      </c>
      <c r="Y31" s="79">
        <v>10</v>
      </c>
      <c r="Z31" s="49"/>
      <c r="AA31" s="50" t="s">
        <v>82</v>
      </c>
      <c r="AB31" s="2"/>
      <c r="AC31" s="2"/>
      <c r="AD31" s="74"/>
      <c r="AE31" s="74"/>
      <c r="AF31" s="75"/>
      <c r="AG31" s="75"/>
      <c r="AH31" s="75"/>
      <c r="AI31" s="75"/>
      <c r="AJ31" s="74"/>
      <c r="AK31" s="74"/>
      <c r="AL31" s="73"/>
      <c r="AM31" s="73"/>
      <c r="AN31" s="73"/>
      <c r="AO31" s="73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2:97" ht="15" customHeight="1">
      <c r="B32" s="46"/>
      <c r="C32" s="144" t="s">
        <v>83</v>
      </c>
      <c r="D32" s="145"/>
      <c r="E32" s="39">
        <f>SUM(G32+'04 '!E32)</f>
        <v>171</v>
      </c>
      <c r="F32" s="39">
        <f>SUM(H32+'04 '!F32)</f>
        <v>164</v>
      </c>
      <c r="G32" s="28">
        <f>I32+T32+'02'!I32+'02'!M32+'03 '!G33+'03 '!P33</f>
        <v>34</v>
      </c>
      <c r="H32" s="28">
        <f>J32+U32+'02'!J32+'02'!N32+'03 '!H33+'03 '!Q33</f>
        <v>32</v>
      </c>
      <c r="I32" s="28">
        <f t="shared" si="4"/>
        <v>1</v>
      </c>
      <c r="J32" s="28">
        <f t="shared" si="5"/>
        <v>1</v>
      </c>
      <c r="K32" s="28">
        <v>0</v>
      </c>
      <c r="L32" s="28">
        <v>0</v>
      </c>
      <c r="M32" s="28">
        <v>0</v>
      </c>
      <c r="N32" s="28">
        <v>0</v>
      </c>
      <c r="O32" s="30"/>
      <c r="P32" s="64">
        <v>0</v>
      </c>
      <c r="Q32" s="79">
        <v>0</v>
      </c>
      <c r="R32" s="79">
        <v>1</v>
      </c>
      <c r="S32" s="79">
        <v>1</v>
      </c>
      <c r="T32" s="79">
        <v>1</v>
      </c>
      <c r="U32" s="79">
        <v>1</v>
      </c>
      <c r="V32" s="79">
        <v>1</v>
      </c>
      <c r="W32" s="79">
        <v>1</v>
      </c>
      <c r="X32" s="79">
        <v>0</v>
      </c>
      <c r="Y32" s="79">
        <v>0</v>
      </c>
      <c r="Z32" s="49"/>
      <c r="AA32" s="50" t="s">
        <v>83</v>
      </c>
      <c r="AB32" s="2"/>
      <c r="AC32" s="2"/>
      <c r="AD32" s="74"/>
      <c r="AE32" s="74"/>
      <c r="AF32" s="75"/>
      <c r="AG32" s="75"/>
      <c r="AH32" s="75"/>
      <c r="AI32" s="75"/>
      <c r="AJ32" s="74"/>
      <c r="AK32" s="74"/>
      <c r="AL32" s="73"/>
      <c r="AM32" s="73"/>
      <c r="AN32" s="73"/>
      <c r="AO32" s="73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2:97" ht="15" customHeight="1">
      <c r="B33" s="46"/>
      <c r="C33" s="144" t="s">
        <v>31</v>
      </c>
      <c r="D33" s="145"/>
      <c r="E33" s="39">
        <f>SUM(G33+'04 '!E33)</f>
        <v>1736</v>
      </c>
      <c r="F33" s="39">
        <f>SUM(H33+'04 '!F33)</f>
        <v>636</v>
      </c>
      <c r="G33" s="28">
        <f>I33+T33+'02'!I33+'02'!M33+'03 '!G34+'03 '!P34</f>
        <v>1292</v>
      </c>
      <c r="H33" s="28">
        <f>J33+U33+'02'!J33+'02'!N33+'03 '!H34+'03 '!Q34</f>
        <v>255</v>
      </c>
      <c r="I33" s="28">
        <f t="shared" si="4"/>
        <v>6</v>
      </c>
      <c r="J33" s="28">
        <f t="shared" si="5"/>
        <v>5</v>
      </c>
      <c r="K33" s="28">
        <v>3</v>
      </c>
      <c r="L33" s="28">
        <v>3</v>
      </c>
      <c r="M33" s="28">
        <v>1</v>
      </c>
      <c r="N33" s="28">
        <v>1</v>
      </c>
      <c r="O33" s="30"/>
      <c r="P33" s="64">
        <v>1</v>
      </c>
      <c r="Q33" s="79">
        <v>0</v>
      </c>
      <c r="R33" s="79">
        <v>1</v>
      </c>
      <c r="S33" s="79">
        <v>1</v>
      </c>
      <c r="T33" s="79">
        <v>30</v>
      </c>
      <c r="U33" s="79">
        <v>38</v>
      </c>
      <c r="V33" s="79">
        <v>12</v>
      </c>
      <c r="W33" s="79">
        <v>13</v>
      </c>
      <c r="X33" s="79">
        <v>18</v>
      </c>
      <c r="Y33" s="79">
        <v>21</v>
      </c>
      <c r="Z33" s="60"/>
      <c r="AA33" s="50" t="s">
        <v>31</v>
      </c>
      <c r="AB33" s="2"/>
      <c r="AC33" s="2"/>
      <c r="AD33" s="74"/>
      <c r="AE33" s="74"/>
      <c r="AF33" s="75"/>
      <c r="AG33" s="75"/>
      <c r="AH33" s="75"/>
      <c r="AI33" s="75"/>
      <c r="AJ33" s="74"/>
      <c r="AK33" s="74"/>
      <c r="AL33" s="73"/>
      <c r="AM33" s="73"/>
      <c r="AN33" s="73"/>
      <c r="AO33" s="73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2:97" ht="15" customHeight="1">
      <c r="B34" s="148" t="s">
        <v>32</v>
      </c>
      <c r="C34" s="148"/>
      <c r="D34" s="149"/>
      <c r="E34" s="39">
        <f>SUM(G34+'04 '!E34)</f>
        <v>823</v>
      </c>
      <c r="F34" s="39">
        <f>SUM(H34+'04 '!F34)</f>
        <v>533</v>
      </c>
      <c r="G34" s="39">
        <f aca="true" t="shared" si="6" ref="G34:N34">SUM(G35:G40)</f>
        <v>583</v>
      </c>
      <c r="H34" s="39">
        <f t="shared" si="6"/>
        <v>356</v>
      </c>
      <c r="I34" s="39">
        <f t="shared" si="6"/>
        <v>7</v>
      </c>
      <c r="J34" s="39">
        <f t="shared" si="6"/>
        <v>8</v>
      </c>
      <c r="K34" s="39">
        <f t="shared" si="6"/>
        <v>2</v>
      </c>
      <c r="L34" s="39">
        <f t="shared" si="6"/>
        <v>2</v>
      </c>
      <c r="M34" s="39">
        <f t="shared" si="6"/>
        <v>5</v>
      </c>
      <c r="N34" s="39">
        <f t="shared" si="6"/>
        <v>6</v>
      </c>
      <c r="O34" s="38"/>
      <c r="P34" s="40">
        <f aca="true" t="shared" si="7" ref="P34:Y34">SUM(P35:P40)</f>
        <v>0</v>
      </c>
      <c r="Q34" s="39">
        <f t="shared" si="7"/>
        <v>0</v>
      </c>
      <c r="R34" s="39">
        <f t="shared" si="7"/>
        <v>0</v>
      </c>
      <c r="S34" s="39">
        <f t="shared" si="7"/>
        <v>0</v>
      </c>
      <c r="T34" s="39">
        <f t="shared" si="7"/>
        <v>39</v>
      </c>
      <c r="U34" s="39">
        <f t="shared" si="7"/>
        <v>42</v>
      </c>
      <c r="V34" s="39">
        <f t="shared" si="7"/>
        <v>24</v>
      </c>
      <c r="W34" s="39">
        <f t="shared" si="7"/>
        <v>25</v>
      </c>
      <c r="X34" s="39">
        <f t="shared" si="7"/>
        <v>14</v>
      </c>
      <c r="Y34" s="39">
        <f t="shared" si="7"/>
        <v>17</v>
      </c>
      <c r="Z34" s="126" t="s">
        <v>32</v>
      </c>
      <c r="AA34" s="127"/>
      <c r="AB34" s="2"/>
      <c r="AC34" s="2"/>
      <c r="AD34" s="74"/>
      <c r="AE34" s="74"/>
      <c r="AF34" s="75"/>
      <c r="AG34" s="75"/>
      <c r="AH34" s="75"/>
      <c r="AI34" s="75"/>
      <c r="AJ34" s="74"/>
      <c r="AK34" s="74"/>
      <c r="AL34" s="73"/>
      <c r="AM34" s="73"/>
      <c r="AN34" s="73"/>
      <c r="AO34" s="73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2:97" ht="15" customHeight="1">
      <c r="B35" s="46"/>
      <c r="C35" s="144" t="s">
        <v>63</v>
      </c>
      <c r="D35" s="145"/>
      <c r="E35" s="39">
        <f>SUM(G35+'04 '!E35)</f>
        <v>220</v>
      </c>
      <c r="F35" s="39">
        <f>SUM(H35+'04 '!F35)</f>
        <v>94</v>
      </c>
      <c r="G35" s="28">
        <v>189</v>
      </c>
      <c r="H35" s="28">
        <v>69</v>
      </c>
      <c r="I35" s="28">
        <f aca="true" t="shared" si="8" ref="I35:J40">K35+M35+P35+R35</f>
        <v>2</v>
      </c>
      <c r="J35" s="28">
        <f t="shared" si="8"/>
        <v>2</v>
      </c>
      <c r="K35" s="28">
        <v>1</v>
      </c>
      <c r="L35" s="28">
        <v>1</v>
      </c>
      <c r="M35" s="28">
        <v>1</v>
      </c>
      <c r="N35" s="28">
        <v>1</v>
      </c>
      <c r="O35" s="30"/>
      <c r="P35" s="64">
        <v>0</v>
      </c>
      <c r="Q35" s="79">
        <v>0</v>
      </c>
      <c r="R35" s="79">
        <v>0</v>
      </c>
      <c r="S35" s="79">
        <v>0</v>
      </c>
      <c r="T35" s="79">
        <v>12</v>
      </c>
      <c r="U35" s="79">
        <v>13</v>
      </c>
      <c r="V35" s="79">
        <v>9</v>
      </c>
      <c r="W35" s="79">
        <v>11</v>
      </c>
      <c r="X35" s="79">
        <v>2</v>
      </c>
      <c r="Y35" s="79">
        <v>2</v>
      </c>
      <c r="Z35" s="49"/>
      <c r="AA35" s="50" t="s">
        <v>63</v>
      </c>
      <c r="AB35" s="2"/>
      <c r="AC35" s="2"/>
      <c r="AD35" s="74"/>
      <c r="AE35" s="74"/>
      <c r="AF35" s="75"/>
      <c r="AG35" s="75"/>
      <c r="AH35" s="75"/>
      <c r="AI35" s="75"/>
      <c r="AJ35" s="74"/>
      <c r="AK35" s="74"/>
      <c r="AL35" s="73"/>
      <c r="AM35" s="73"/>
      <c r="AN35" s="73"/>
      <c r="AO35" s="73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  <row r="36" spans="2:97" ht="15" customHeight="1">
      <c r="B36" s="46"/>
      <c r="C36" s="144" t="s">
        <v>64</v>
      </c>
      <c r="D36" s="145"/>
      <c r="E36" s="39">
        <f>SUM(G36+'04 '!E36)</f>
        <v>15</v>
      </c>
      <c r="F36" s="39">
        <f>SUM(H36+'04 '!F36)</f>
        <v>14</v>
      </c>
      <c r="G36" s="28">
        <v>12</v>
      </c>
      <c r="H36" s="28">
        <v>12</v>
      </c>
      <c r="I36" s="28">
        <f t="shared" si="8"/>
        <v>0</v>
      </c>
      <c r="J36" s="28">
        <f t="shared" si="8"/>
        <v>0</v>
      </c>
      <c r="K36" s="28">
        <v>0</v>
      </c>
      <c r="L36" s="28">
        <v>0</v>
      </c>
      <c r="M36" s="28">
        <v>0</v>
      </c>
      <c r="N36" s="28">
        <v>0</v>
      </c>
      <c r="O36" s="30"/>
      <c r="P36" s="64">
        <v>0</v>
      </c>
      <c r="Q36" s="79">
        <v>0</v>
      </c>
      <c r="R36" s="79">
        <v>0</v>
      </c>
      <c r="S36" s="79">
        <v>0</v>
      </c>
      <c r="T36" s="79">
        <v>3</v>
      </c>
      <c r="U36" s="79">
        <v>3</v>
      </c>
      <c r="V36" s="79">
        <v>2</v>
      </c>
      <c r="W36" s="79">
        <v>2</v>
      </c>
      <c r="X36" s="79">
        <v>1</v>
      </c>
      <c r="Y36" s="79">
        <v>1</v>
      </c>
      <c r="Z36" s="49"/>
      <c r="AA36" s="50" t="s">
        <v>64</v>
      </c>
      <c r="AB36" s="2"/>
      <c r="AC36" s="2"/>
      <c r="AD36" s="74"/>
      <c r="AE36" s="74"/>
      <c r="AF36" s="75"/>
      <c r="AG36" s="75"/>
      <c r="AH36" s="75"/>
      <c r="AI36" s="75"/>
      <c r="AJ36" s="74"/>
      <c r="AK36" s="74"/>
      <c r="AL36" s="73"/>
      <c r="AM36" s="73"/>
      <c r="AN36" s="73"/>
      <c r="AO36" s="73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</row>
    <row r="37" spans="2:97" ht="15" customHeight="1">
      <c r="B37" s="46"/>
      <c r="C37" s="144" t="s">
        <v>65</v>
      </c>
      <c r="D37" s="145"/>
      <c r="E37" s="39">
        <f>SUM(G37+'04 '!E37)</f>
        <v>335</v>
      </c>
      <c r="F37" s="39">
        <f>SUM(H37+'04 '!F37)</f>
        <v>206</v>
      </c>
      <c r="G37" s="28">
        <v>244</v>
      </c>
      <c r="H37" s="28">
        <v>136</v>
      </c>
      <c r="I37" s="28">
        <f t="shared" si="8"/>
        <v>4</v>
      </c>
      <c r="J37" s="28">
        <f t="shared" si="8"/>
        <v>5</v>
      </c>
      <c r="K37" s="28">
        <v>1</v>
      </c>
      <c r="L37" s="28">
        <v>1</v>
      </c>
      <c r="M37" s="28">
        <v>3</v>
      </c>
      <c r="N37" s="28">
        <v>4</v>
      </c>
      <c r="O37" s="30"/>
      <c r="P37" s="64">
        <v>0</v>
      </c>
      <c r="Q37" s="79">
        <v>0</v>
      </c>
      <c r="R37" s="79">
        <v>0</v>
      </c>
      <c r="S37" s="79">
        <v>0</v>
      </c>
      <c r="T37" s="79">
        <v>7</v>
      </c>
      <c r="U37" s="79">
        <v>8</v>
      </c>
      <c r="V37" s="79">
        <v>4</v>
      </c>
      <c r="W37" s="79">
        <v>4</v>
      </c>
      <c r="X37" s="79">
        <v>3</v>
      </c>
      <c r="Y37" s="79">
        <v>4</v>
      </c>
      <c r="Z37" s="49"/>
      <c r="AA37" s="50" t="s">
        <v>65</v>
      </c>
      <c r="AB37" s="2"/>
      <c r="AC37" s="2"/>
      <c r="AD37" s="74"/>
      <c r="AE37" s="74"/>
      <c r="AF37" s="75"/>
      <c r="AG37" s="75"/>
      <c r="AH37" s="75"/>
      <c r="AI37" s="75"/>
      <c r="AJ37" s="74"/>
      <c r="AK37" s="74"/>
      <c r="AL37" s="73"/>
      <c r="AM37" s="73"/>
      <c r="AN37" s="73"/>
      <c r="AO37" s="73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</row>
    <row r="38" spans="2:97" ht="15" customHeight="1">
      <c r="B38" s="46"/>
      <c r="C38" s="144" t="s">
        <v>66</v>
      </c>
      <c r="D38" s="145"/>
      <c r="E38" s="39">
        <f>SUM(G38+'04 '!E38)</f>
        <v>25</v>
      </c>
      <c r="F38" s="39">
        <f>SUM(H38+'04 '!F38)</f>
        <v>22</v>
      </c>
      <c r="G38" s="28">
        <v>14</v>
      </c>
      <c r="H38" s="28">
        <v>14</v>
      </c>
      <c r="I38" s="28">
        <f t="shared" si="8"/>
        <v>0</v>
      </c>
      <c r="J38" s="28">
        <f t="shared" si="8"/>
        <v>0</v>
      </c>
      <c r="K38" s="28">
        <v>0</v>
      </c>
      <c r="L38" s="28">
        <v>0</v>
      </c>
      <c r="M38" s="28">
        <v>0</v>
      </c>
      <c r="N38" s="28">
        <v>0</v>
      </c>
      <c r="O38" s="30"/>
      <c r="P38" s="64">
        <v>0</v>
      </c>
      <c r="Q38" s="79">
        <v>0</v>
      </c>
      <c r="R38" s="79">
        <v>0</v>
      </c>
      <c r="S38" s="79">
        <v>0</v>
      </c>
      <c r="T38" s="79">
        <v>1</v>
      </c>
      <c r="U38" s="79">
        <v>1</v>
      </c>
      <c r="V38" s="79">
        <v>0</v>
      </c>
      <c r="W38" s="79">
        <v>0</v>
      </c>
      <c r="X38" s="79">
        <v>1</v>
      </c>
      <c r="Y38" s="79">
        <v>1</v>
      </c>
      <c r="Z38" s="49"/>
      <c r="AA38" s="50" t="s">
        <v>66</v>
      </c>
      <c r="AB38" s="2"/>
      <c r="AC38" s="2"/>
      <c r="AD38" s="74"/>
      <c r="AE38" s="74"/>
      <c r="AF38" s="75"/>
      <c r="AG38" s="75"/>
      <c r="AH38" s="75"/>
      <c r="AI38" s="75"/>
      <c r="AJ38" s="74"/>
      <c r="AK38" s="74"/>
      <c r="AL38" s="73"/>
      <c r="AM38" s="73"/>
      <c r="AN38" s="73"/>
      <c r="AO38" s="73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</row>
    <row r="39" spans="2:97" ht="15" customHeight="1">
      <c r="B39" s="46"/>
      <c r="C39" s="144" t="s">
        <v>67</v>
      </c>
      <c r="D39" s="145"/>
      <c r="E39" s="39">
        <f>SUM(G39+'04 '!E39)</f>
        <v>61</v>
      </c>
      <c r="F39" s="39">
        <f>SUM(H39+'04 '!F39)</f>
        <v>57</v>
      </c>
      <c r="G39" s="28">
        <v>45</v>
      </c>
      <c r="H39" s="28">
        <v>43</v>
      </c>
      <c r="I39" s="28">
        <f t="shared" si="8"/>
        <v>0</v>
      </c>
      <c r="J39" s="28">
        <f t="shared" si="8"/>
        <v>0</v>
      </c>
      <c r="K39" s="28">
        <v>0</v>
      </c>
      <c r="L39" s="28">
        <v>0</v>
      </c>
      <c r="M39" s="28">
        <v>0</v>
      </c>
      <c r="N39" s="28">
        <v>0</v>
      </c>
      <c r="O39" s="30"/>
      <c r="P39" s="64">
        <v>0</v>
      </c>
      <c r="Q39" s="79">
        <v>0</v>
      </c>
      <c r="R39" s="79">
        <v>0</v>
      </c>
      <c r="S39" s="79">
        <v>0</v>
      </c>
      <c r="T39" s="79">
        <v>10</v>
      </c>
      <c r="U39" s="79">
        <v>9</v>
      </c>
      <c r="V39" s="79">
        <v>7</v>
      </c>
      <c r="W39" s="79">
        <v>5</v>
      </c>
      <c r="X39" s="79">
        <v>3</v>
      </c>
      <c r="Y39" s="79">
        <v>4</v>
      </c>
      <c r="Z39" s="49"/>
      <c r="AA39" s="50" t="s">
        <v>67</v>
      </c>
      <c r="AB39" s="2"/>
      <c r="AC39" s="2"/>
      <c r="AD39" s="74"/>
      <c r="AE39" s="74"/>
      <c r="AF39" s="75"/>
      <c r="AG39" s="75"/>
      <c r="AH39" s="75"/>
      <c r="AI39" s="75"/>
      <c r="AJ39" s="74"/>
      <c r="AK39" s="74"/>
      <c r="AL39" s="73"/>
      <c r="AM39" s="73"/>
      <c r="AN39" s="73"/>
      <c r="AO39" s="73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</row>
    <row r="40" spans="2:97" ht="15" customHeight="1">
      <c r="B40" s="46"/>
      <c r="C40" s="144" t="s">
        <v>31</v>
      </c>
      <c r="D40" s="145"/>
      <c r="E40" s="39">
        <f>SUM(G40+'04 '!E40)</f>
        <v>167</v>
      </c>
      <c r="F40" s="39">
        <f>SUM(H40+'04 '!F40)</f>
        <v>140</v>
      </c>
      <c r="G40" s="28">
        <v>79</v>
      </c>
      <c r="H40" s="28">
        <v>82</v>
      </c>
      <c r="I40" s="28">
        <f t="shared" si="8"/>
        <v>1</v>
      </c>
      <c r="J40" s="28">
        <f t="shared" si="8"/>
        <v>1</v>
      </c>
      <c r="K40" s="28">
        <v>0</v>
      </c>
      <c r="L40" s="28">
        <v>0</v>
      </c>
      <c r="M40" s="28">
        <v>1</v>
      </c>
      <c r="N40" s="28">
        <v>1</v>
      </c>
      <c r="O40" s="30"/>
      <c r="P40" s="64">
        <v>0</v>
      </c>
      <c r="Q40" s="79">
        <v>0</v>
      </c>
      <c r="R40" s="79">
        <v>0</v>
      </c>
      <c r="S40" s="79">
        <v>0</v>
      </c>
      <c r="T40" s="79">
        <v>6</v>
      </c>
      <c r="U40" s="79">
        <v>8</v>
      </c>
      <c r="V40" s="79">
        <v>2</v>
      </c>
      <c r="W40" s="79">
        <v>3</v>
      </c>
      <c r="X40" s="79">
        <v>4</v>
      </c>
      <c r="Y40" s="79">
        <v>5</v>
      </c>
      <c r="Z40" s="49"/>
      <c r="AA40" s="50" t="s">
        <v>31</v>
      </c>
      <c r="AB40" s="2"/>
      <c r="AC40" s="2"/>
      <c r="AD40" s="74"/>
      <c r="AE40" s="74"/>
      <c r="AF40" s="75"/>
      <c r="AG40" s="75"/>
      <c r="AH40" s="75"/>
      <c r="AI40" s="75"/>
      <c r="AJ40" s="74"/>
      <c r="AK40" s="74"/>
      <c r="AL40" s="73"/>
      <c r="AM40" s="73"/>
      <c r="AN40" s="73"/>
      <c r="AO40" s="73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</row>
    <row r="41" spans="2:97" ht="15" customHeight="1">
      <c r="B41" s="148" t="s">
        <v>33</v>
      </c>
      <c r="C41" s="148"/>
      <c r="D41" s="149"/>
      <c r="E41" s="39">
        <f>SUM(G41+'04 '!E41)</f>
        <v>11132</v>
      </c>
      <c r="F41" s="39">
        <f>SUM(H41+'04 '!F41)</f>
        <v>2854</v>
      </c>
      <c r="G41" s="39">
        <f>SUM(G42:G48)</f>
        <v>10152</v>
      </c>
      <c r="H41" s="39">
        <f>SUM(H42:H48)</f>
        <v>2056</v>
      </c>
      <c r="I41" s="39">
        <f aca="true" t="shared" si="9" ref="I41:I52">SUM(K41+M41+P41+R41)</f>
        <v>65</v>
      </c>
      <c r="J41" s="39">
        <f aca="true" t="shared" si="10" ref="J41:J52">SUM(L41+N41+Q41+S41)</f>
        <v>100</v>
      </c>
      <c r="K41" s="39">
        <f>SUM(K42:K48)</f>
        <v>12</v>
      </c>
      <c r="L41" s="39">
        <f>SUM(L42:L48)</f>
        <v>12</v>
      </c>
      <c r="M41" s="39">
        <f>SUM(M42:M48)</f>
        <v>43</v>
      </c>
      <c r="N41" s="39">
        <f>SUM(N42:N48)</f>
        <v>78</v>
      </c>
      <c r="O41" s="38"/>
      <c r="P41" s="40">
        <f aca="true" t="shared" si="11" ref="P41:Y41">SUM(P42:P48)</f>
        <v>1</v>
      </c>
      <c r="Q41" s="39">
        <f t="shared" si="11"/>
        <v>1</v>
      </c>
      <c r="R41" s="39">
        <f t="shared" si="11"/>
        <v>9</v>
      </c>
      <c r="S41" s="39">
        <f t="shared" si="11"/>
        <v>9</v>
      </c>
      <c r="T41" s="39">
        <f t="shared" si="11"/>
        <v>365</v>
      </c>
      <c r="U41" s="39">
        <f t="shared" si="11"/>
        <v>403</v>
      </c>
      <c r="V41" s="39">
        <f t="shared" si="11"/>
        <v>170</v>
      </c>
      <c r="W41" s="39">
        <f t="shared" si="11"/>
        <v>169</v>
      </c>
      <c r="X41" s="39">
        <f t="shared" si="11"/>
        <v>175</v>
      </c>
      <c r="Y41" s="39">
        <f t="shared" si="11"/>
        <v>202</v>
      </c>
      <c r="Z41" s="126" t="s">
        <v>33</v>
      </c>
      <c r="AA41" s="127"/>
      <c r="AB41" s="2"/>
      <c r="AC41" s="2"/>
      <c r="AD41" s="74"/>
      <c r="AE41" s="74"/>
      <c r="AF41" s="75"/>
      <c r="AG41" s="75"/>
      <c r="AH41" s="75"/>
      <c r="AI41" s="75"/>
      <c r="AJ41" s="74"/>
      <c r="AK41" s="74"/>
      <c r="AL41" s="73"/>
      <c r="AM41" s="73"/>
      <c r="AN41" s="73"/>
      <c r="AO41" s="73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</row>
    <row r="42" spans="2:97" ht="15" customHeight="1">
      <c r="B42" s="150" t="s">
        <v>68</v>
      </c>
      <c r="C42" s="44"/>
      <c r="D42" s="45" t="s">
        <v>34</v>
      </c>
      <c r="E42" s="39">
        <f>SUM(G42+'04 '!E42)</f>
        <v>103</v>
      </c>
      <c r="F42" s="39">
        <f>SUM(H42+'04 '!F42)</f>
        <v>86</v>
      </c>
      <c r="G42" s="109">
        <v>91</v>
      </c>
      <c r="H42" s="99">
        <v>74</v>
      </c>
      <c r="I42" s="28">
        <f t="shared" si="9"/>
        <v>7</v>
      </c>
      <c r="J42" s="28">
        <f t="shared" si="10"/>
        <v>10</v>
      </c>
      <c r="K42" s="109">
        <v>1</v>
      </c>
      <c r="L42" s="115">
        <v>1</v>
      </c>
      <c r="M42" s="109">
        <v>4</v>
      </c>
      <c r="N42" s="28">
        <v>8</v>
      </c>
      <c r="O42" s="30"/>
      <c r="P42" s="64">
        <v>0</v>
      </c>
      <c r="Q42" s="79">
        <v>0</v>
      </c>
      <c r="R42" s="79">
        <v>2</v>
      </c>
      <c r="S42" s="79">
        <v>1</v>
      </c>
      <c r="T42" s="79">
        <v>8</v>
      </c>
      <c r="U42" s="79">
        <v>9</v>
      </c>
      <c r="V42" s="111">
        <v>2</v>
      </c>
      <c r="W42" s="79">
        <v>1</v>
      </c>
      <c r="X42" s="111">
        <v>6</v>
      </c>
      <c r="Y42" s="79">
        <v>8</v>
      </c>
      <c r="Z42" s="53"/>
      <c r="AA42" s="50" t="s">
        <v>34</v>
      </c>
      <c r="AB42" s="2"/>
      <c r="AC42" s="143" t="s">
        <v>84</v>
      </c>
      <c r="AD42" s="74"/>
      <c r="AE42" s="74"/>
      <c r="AF42" s="75"/>
      <c r="AG42" s="75"/>
      <c r="AH42" s="75"/>
      <c r="AI42" s="75"/>
      <c r="AJ42" s="74"/>
      <c r="AK42" s="74"/>
      <c r="AL42" s="73"/>
      <c r="AM42" s="73"/>
      <c r="AN42" s="73"/>
      <c r="AO42" s="73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</row>
    <row r="43" spans="2:97" ht="15" customHeight="1">
      <c r="B43" s="150"/>
      <c r="C43" s="44"/>
      <c r="D43" s="45" t="s">
        <v>35</v>
      </c>
      <c r="E43" s="39">
        <f>SUM(G43+'04 '!E43)</f>
        <v>11</v>
      </c>
      <c r="F43" s="39">
        <f>SUM(H43+'04 '!F43)</f>
        <v>8</v>
      </c>
      <c r="G43" s="28">
        <v>3</v>
      </c>
      <c r="H43" s="28">
        <v>3</v>
      </c>
      <c r="I43" s="28">
        <f t="shared" si="9"/>
        <v>0</v>
      </c>
      <c r="J43" s="28">
        <f t="shared" si="10"/>
        <v>0</v>
      </c>
      <c r="K43" s="28">
        <v>0</v>
      </c>
      <c r="L43" s="106">
        <v>0</v>
      </c>
      <c r="M43" s="28">
        <v>0</v>
      </c>
      <c r="N43" s="28">
        <v>0</v>
      </c>
      <c r="O43" s="30"/>
      <c r="P43" s="64">
        <v>0</v>
      </c>
      <c r="Q43" s="79">
        <v>0</v>
      </c>
      <c r="R43" s="79">
        <v>0</v>
      </c>
      <c r="S43" s="79">
        <v>0</v>
      </c>
      <c r="T43" s="79">
        <v>1</v>
      </c>
      <c r="U43" s="79">
        <v>1</v>
      </c>
      <c r="V43" s="111">
        <v>1</v>
      </c>
      <c r="W43" s="79">
        <v>1</v>
      </c>
      <c r="X43" s="111">
        <v>0</v>
      </c>
      <c r="Y43" s="79">
        <v>0</v>
      </c>
      <c r="Z43" s="53"/>
      <c r="AA43" s="50" t="s">
        <v>35</v>
      </c>
      <c r="AB43" s="2"/>
      <c r="AC43" s="143"/>
      <c r="AD43" s="74"/>
      <c r="AE43" s="74"/>
      <c r="AF43" s="75"/>
      <c r="AG43" s="75"/>
      <c r="AH43" s="75"/>
      <c r="AI43" s="75"/>
      <c r="AJ43" s="74"/>
      <c r="AK43" s="74"/>
      <c r="AL43" s="73"/>
      <c r="AM43" s="73"/>
      <c r="AN43" s="73"/>
      <c r="AO43" s="73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</row>
    <row r="44" spans="2:97" ht="15" customHeight="1">
      <c r="B44" s="150"/>
      <c r="C44" s="44"/>
      <c r="D44" s="45" t="s">
        <v>36</v>
      </c>
      <c r="E44" s="39">
        <f>SUM(G44+'04 '!E44)</f>
        <v>27</v>
      </c>
      <c r="F44" s="39">
        <f>SUM(H44+'04 '!F44)</f>
        <v>29</v>
      </c>
      <c r="G44" s="28">
        <v>25</v>
      </c>
      <c r="H44" s="28">
        <v>27</v>
      </c>
      <c r="I44" s="28">
        <f t="shared" si="9"/>
        <v>2</v>
      </c>
      <c r="J44" s="28">
        <f t="shared" si="10"/>
        <v>2</v>
      </c>
      <c r="K44" s="28">
        <v>1</v>
      </c>
      <c r="L44" s="106">
        <v>1</v>
      </c>
      <c r="M44" s="28">
        <v>0</v>
      </c>
      <c r="N44" s="28">
        <v>0</v>
      </c>
      <c r="O44" s="30"/>
      <c r="P44" s="64">
        <v>0</v>
      </c>
      <c r="Q44" s="79">
        <v>0</v>
      </c>
      <c r="R44" s="79">
        <v>1</v>
      </c>
      <c r="S44" s="79">
        <v>1</v>
      </c>
      <c r="T44" s="79">
        <v>1</v>
      </c>
      <c r="U44" s="79">
        <v>1</v>
      </c>
      <c r="V44" s="111">
        <v>0</v>
      </c>
      <c r="W44" s="79">
        <v>0</v>
      </c>
      <c r="X44" s="111">
        <v>1</v>
      </c>
      <c r="Y44" s="79">
        <v>1</v>
      </c>
      <c r="Z44" s="53"/>
      <c r="AA44" s="50" t="s">
        <v>36</v>
      </c>
      <c r="AB44" s="2"/>
      <c r="AC44" s="143"/>
      <c r="AD44" s="74"/>
      <c r="AE44" s="74"/>
      <c r="AF44" s="75"/>
      <c r="AG44" s="75"/>
      <c r="AH44" s="75"/>
      <c r="AI44" s="75"/>
      <c r="AJ44" s="74"/>
      <c r="AK44" s="74"/>
      <c r="AL44" s="73"/>
      <c r="AM44" s="73"/>
      <c r="AN44" s="73"/>
      <c r="AO44" s="73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</row>
    <row r="45" spans="2:97" ht="15" customHeight="1">
      <c r="B45" s="150"/>
      <c r="C45" s="44"/>
      <c r="D45" s="45" t="s">
        <v>31</v>
      </c>
      <c r="E45" s="39">
        <f>SUM(G45+'04 '!E45)</f>
        <v>299</v>
      </c>
      <c r="F45" s="39">
        <f>SUM(H45+'04 '!F45)</f>
        <v>273</v>
      </c>
      <c r="G45" s="28">
        <v>224</v>
      </c>
      <c r="H45" s="28">
        <v>211</v>
      </c>
      <c r="I45" s="28">
        <f t="shared" si="9"/>
        <v>7</v>
      </c>
      <c r="J45" s="28">
        <f t="shared" si="10"/>
        <v>8</v>
      </c>
      <c r="K45" s="28">
        <v>1</v>
      </c>
      <c r="L45" s="106">
        <v>1</v>
      </c>
      <c r="M45" s="28">
        <v>6</v>
      </c>
      <c r="N45" s="28">
        <v>7</v>
      </c>
      <c r="O45" s="27"/>
      <c r="P45" s="64">
        <v>0</v>
      </c>
      <c r="Q45" s="28">
        <v>0</v>
      </c>
      <c r="R45" s="28">
        <v>0</v>
      </c>
      <c r="S45" s="28">
        <v>0</v>
      </c>
      <c r="T45" s="28">
        <v>64</v>
      </c>
      <c r="U45" s="28">
        <v>65</v>
      </c>
      <c r="V45" s="109">
        <v>33</v>
      </c>
      <c r="W45" s="28">
        <v>32</v>
      </c>
      <c r="X45" s="109">
        <v>27</v>
      </c>
      <c r="Y45" s="28">
        <v>28</v>
      </c>
      <c r="Z45" s="53"/>
      <c r="AA45" s="50" t="s">
        <v>31</v>
      </c>
      <c r="AB45" s="2"/>
      <c r="AC45" s="143"/>
      <c r="AD45" s="74"/>
      <c r="AE45" s="74"/>
      <c r="AF45" s="75"/>
      <c r="AG45" s="75"/>
      <c r="AH45" s="75"/>
      <c r="AI45" s="75"/>
      <c r="AJ45" s="74"/>
      <c r="AK45" s="74"/>
      <c r="AL45" s="73"/>
      <c r="AM45" s="73"/>
      <c r="AN45" s="73"/>
      <c r="AO45" s="73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</row>
    <row r="46" spans="2:97" ht="15" customHeight="1">
      <c r="B46" s="43"/>
      <c r="C46" s="144" t="s">
        <v>85</v>
      </c>
      <c r="D46" s="145"/>
      <c r="E46" s="39">
        <f>SUM(G46+'04 '!E46)</f>
        <v>61</v>
      </c>
      <c r="F46" s="39">
        <f>SUM(H46+'04 '!F46)</f>
        <v>57</v>
      </c>
      <c r="G46" s="28">
        <v>35</v>
      </c>
      <c r="H46" s="28">
        <v>35</v>
      </c>
      <c r="I46" s="28">
        <f t="shared" si="9"/>
        <v>2</v>
      </c>
      <c r="J46" s="28">
        <f t="shared" si="10"/>
        <v>1</v>
      </c>
      <c r="K46" s="28">
        <v>0</v>
      </c>
      <c r="L46" s="28">
        <v>0</v>
      </c>
      <c r="M46" s="28">
        <v>1</v>
      </c>
      <c r="N46" s="28">
        <v>1</v>
      </c>
      <c r="O46" s="30"/>
      <c r="P46" s="64">
        <v>0</v>
      </c>
      <c r="Q46" s="114">
        <v>0</v>
      </c>
      <c r="R46" s="79">
        <v>1</v>
      </c>
      <c r="S46" s="79">
        <v>0</v>
      </c>
      <c r="T46" s="79">
        <v>5</v>
      </c>
      <c r="U46" s="79">
        <v>6</v>
      </c>
      <c r="V46" s="79">
        <v>3</v>
      </c>
      <c r="W46" s="79">
        <v>3</v>
      </c>
      <c r="X46" s="79">
        <v>2</v>
      </c>
      <c r="Y46" s="79">
        <v>3</v>
      </c>
      <c r="Z46" s="51"/>
      <c r="AA46" s="50" t="s">
        <v>85</v>
      </c>
      <c r="AB46" s="2"/>
      <c r="AC46" s="2"/>
      <c r="AD46" s="74"/>
      <c r="AE46" s="74"/>
      <c r="AF46" s="75"/>
      <c r="AG46" s="75"/>
      <c r="AH46" s="75"/>
      <c r="AI46" s="75"/>
      <c r="AJ46" s="74"/>
      <c r="AK46" s="74"/>
      <c r="AL46" s="73"/>
      <c r="AM46" s="73"/>
      <c r="AN46" s="73"/>
      <c r="AO46" s="73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</row>
    <row r="47" spans="2:97" ht="15" customHeight="1">
      <c r="B47" s="43"/>
      <c r="C47" s="144" t="s">
        <v>86</v>
      </c>
      <c r="D47" s="145"/>
      <c r="E47" s="39">
        <f>SUM(G47+'04 '!E47)</f>
        <v>8892</v>
      </c>
      <c r="F47" s="39">
        <f>SUM(H47+'04 '!F47)</f>
        <v>1502</v>
      </c>
      <c r="G47" s="28">
        <v>8401</v>
      </c>
      <c r="H47" s="28">
        <v>1119</v>
      </c>
      <c r="I47" s="28">
        <f t="shared" si="9"/>
        <v>31</v>
      </c>
      <c r="J47" s="28">
        <f t="shared" si="10"/>
        <v>56</v>
      </c>
      <c r="K47" s="28">
        <v>7</v>
      </c>
      <c r="L47" s="28">
        <v>7</v>
      </c>
      <c r="M47" s="28">
        <v>21</v>
      </c>
      <c r="N47" s="28">
        <v>44</v>
      </c>
      <c r="O47" s="30"/>
      <c r="P47" s="64">
        <v>1</v>
      </c>
      <c r="Q47" s="124">
        <v>1</v>
      </c>
      <c r="R47" s="79">
        <v>2</v>
      </c>
      <c r="S47" s="79">
        <v>4</v>
      </c>
      <c r="T47" s="79">
        <v>211</v>
      </c>
      <c r="U47" s="79">
        <v>238</v>
      </c>
      <c r="V47" s="79">
        <v>99</v>
      </c>
      <c r="W47" s="79">
        <v>98</v>
      </c>
      <c r="X47" s="79">
        <v>99</v>
      </c>
      <c r="Y47" s="79">
        <v>118</v>
      </c>
      <c r="Z47" s="51"/>
      <c r="AA47" s="50" t="s">
        <v>86</v>
      </c>
      <c r="AB47" s="2"/>
      <c r="AC47" s="2"/>
      <c r="AD47" s="74"/>
      <c r="AE47" s="74"/>
      <c r="AF47" s="75"/>
      <c r="AG47" s="75"/>
      <c r="AH47" s="75"/>
      <c r="AI47" s="75"/>
      <c r="AJ47" s="74"/>
      <c r="AK47" s="74"/>
      <c r="AL47" s="73"/>
      <c r="AM47" s="73"/>
      <c r="AN47" s="73"/>
      <c r="AO47" s="73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</row>
    <row r="48" spans="2:97" ht="15" customHeight="1">
      <c r="B48" s="43"/>
      <c r="C48" s="144" t="s">
        <v>87</v>
      </c>
      <c r="D48" s="145"/>
      <c r="E48" s="39">
        <f>SUM(G48+'04 '!E48)</f>
        <v>1739</v>
      </c>
      <c r="F48" s="39">
        <f>SUM(H48+'04 '!F48)</f>
        <v>899</v>
      </c>
      <c r="G48" s="28">
        <v>1373</v>
      </c>
      <c r="H48" s="28">
        <v>587</v>
      </c>
      <c r="I48" s="28">
        <f t="shared" si="9"/>
        <v>16</v>
      </c>
      <c r="J48" s="28">
        <f t="shared" si="10"/>
        <v>23</v>
      </c>
      <c r="K48" s="28">
        <v>2</v>
      </c>
      <c r="L48" s="28">
        <v>2</v>
      </c>
      <c r="M48" s="28">
        <v>11</v>
      </c>
      <c r="N48" s="28">
        <v>18</v>
      </c>
      <c r="O48" s="30"/>
      <c r="P48" s="64">
        <v>0</v>
      </c>
      <c r="Q48" s="124">
        <v>0</v>
      </c>
      <c r="R48" s="79">
        <v>3</v>
      </c>
      <c r="S48" s="79">
        <v>3</v>
      </c>
      <c r="T48" s="79">
        <v>75</v>
      </c>
      <c r="U48" s="79">
        <v>83</v>
      </c>
      <c r="V48" s="79">
        <v>32</v>
      </c>
      <c r="W48" s="79">
        <v>34</v>
      </c>
      <c r="X48" s="79">
        <v>40</v>
      </c>
      <c r="Y48" s="79">
        <v>44</v>
      </c>
      <c r="Z48" s="51"/>
      <c r="AA48" s="50" t="s">
        <v>87</v>
      </c>
      <c r="AB48" s="2"/>
      <c r="AC48" s="2"/>
      <c r="AD48" s="74"/>
      <c r="AE48" s="74"/>
      <c r="AF48" s="75"/>
      <c r="AG48" s="75"/>
      <c r="AH48" s="75"/>
      <c r="AI48" s="75"/>
      <c r="AJ48" s="74"/>
      <c r="AK48" s="74"/>
      <c r="AL48" s="73"/>
      <c r="AM48" s="73"/>
      <c r="AN48" s="73"/>
      <c r="AO48" s="73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</row>
    <row r="49" spans="2:97" ht="15" customHeight="1">
      <c r="B49" s="148" t="s">
        <v>88</v>
      </c>
      <c r="C49" s="148"/>
      <c r="D49" s="149"/>
      <c r="E49" s="39">
        <f>SUM(G49+'04 '!E49)</f>
        <v>424</v>
      </c>
      <c r="F49" s="39">
        <f>SUM(H49+'04 '!F49)</f>
        <v>271</v>
      </c>
      <c r="G49" s="39">
        <v>227</v>
      </c>
      <c r="H49" s="39">
        <v>118</v>
      </c>
      <c r="I49" s="39">
        <f t="shared" si="9"/>
        <v>6</v>
      </c>
      <c r="J49" s="39">
        <f t="shared" si="10"/>
        <v>6</v>
      </c>
      <c r="K49" s="39">
        <v>0</v>
      </c>
      <c r="L49" s="39">
        <v>0</v>
      </c>
      <c r="M49" s="39">
        <v>0</v>
      </c>
      <c r="N49" s="39">
        <v>0</v>
      </c>
      <c r="O49" s="40"/>
      <c r="P49" s="90">
        <v>1</v>
      </c>
      <c r="Q49" s="114">
        <v>1</v>
      </c>
      <c r="R49" s="80">
        <v>5</v>
      </c>
      <c r="S49" s="80">
        <v>5</v>
      </c>
      <c r="T49" s="80">
        <v>35</v>
      </c>
      <c r="U49" s="80">
        <v>35</v>
      </c>
      <c r="V49" s="80">
        <v>15</v>
      </c>
      <c r="W49" s="80">
        <v>15</v>
      </c>
      <c r="X49" s="80">
        <v>18</v>
      </c>
      <c r="Y49" s="80">
        <v>18</v>
      </c>
      <c r="Z49" s="126" t="s">
        <v>88</v>
      </c>
      <c r="AA49" s="127"/>
      <c r="AB49" s="2"/>
      <c r="AC49" s="2"/>
      <c r="AD49" s="74"/>
      <c r="AE49" s="74"/>
      <c r="AF49" s="75"/>
      <c r="AG49" s="75"/>
      <c r="AH49" s="75"/>
      <c r="AI49" s="75"/>
      <c r="AJ49" s="74"/>
      <c r="AK49" s="74"/>
      <c r="AL49" s="73"/>
      <c r="AM49" s="73"/>
      <c r="AN49" s="73"/>
      <c r="AO49" s="73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</row>
    <row r="50" spans="2:97" ht="15" customHeight="1">
      <c r="B50" s="148" t="s">
        <v>89</v>
      </c>
      <c r="C50" s="148"/>
      <c r="D50" s="149"/>
      <c r="E50" s="39">
        <f>SUM(G50+'04 '!E50)</f>
        <v>113</v>
      </c>
      <c r="F50" s="39">
        <f>SUM(H50+'04 '!F50)</f>
        <v>111</v>
      </c>
      <c r="G50" s="39">
        <v>90</v>
      </c>
      <c r="H50" s="39">
        <v>92</v>
      </c>
      <c r="I50" s="39">
        <f t="shared" si="9"/>
        <v>7</v>
      </c>
      <c r="J50" s="39">
        <f t="shared" si="10"/>
        <v>7</v>
      </c>
      <c r="K50" s="39">
        <v>0</v>
      </c>
      <c r="L50" s="39">
        <v>0</v>
      </c>
      <c r="M50" s="39">
        <v>6</v>
      </c>
      <c r="N50" s="39">
        <v>6</v>
      </c>
      <c r="O50" s="40"/>
      <c r="P50" s="90">
        <v>0</v>
      </c>
      <c r="Q50" s="114">
        <v>0</v>
      </c>
      <c r="R50" s="80">
        <v>1</v>
      </c>
      <c r="S50" s="80">
        <v>1</v>
      </c>
      <c r="T50" s="80">
        <v>20</v>
      </c>
      <c r="U50" s="80">
        <v>19</v>
      </c>
      <c r="V50" s="80">
        <v>7</v>
      </c>
      <c r="W50" s="80">
        <v>7</v>
      </c>
      <c r="X50" s="80">
        <v>13</v>
      </c>
      <c r="Y50" s="80">
        <v>12</v>
      </c>
      <c r="Z50" s="126" t="s">
        <v>89</v>
      </c>
      <c r="AA50" s="127"/>
      <c r="AB50" s="2"/>
      <c r="AC50" s="2"/>
      <c r="AD50" s="74"/>
      <c r="AE50" s="74"/>
      <c r="AF50" s="75"/>
      <c r="AG50" s="75"/>
      <c r="AH50" s="75"/>
      <c r="AI50" s="75"/>
      <c r="AJ50" s="74"/>
      <c r="AK50" s="74"/>
      <c r="AL50" s="73"/>
      <c r="AM50" s="73"/>
      <c r="AN50" s="73"/>
      <c r="AO50" s="73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</row>
    <row r="51" spans="2:97" ht="15" customHeight="1">
      <c r="B51" s="148" t="s">
        <v>90</v>
      </c>
      <c r="C51" s="148"/>
      <c r="D51" s="149"/>
      <c r="E51" s="39">
        <f>SUM(G51+'04 '!E51)</f>
        <v>5</v>
      </c>
      <c r="F51" s="39">
        <f>SUM(H51+'04 '!F51)</f>
        <v>5</v>
      </c>
      <c r="G51" s="39">
        <v>4</v>
      </c>
      <c r="H51" s="39">
        <v>4</v>
      </c>
      <c r="I51" s="39">
        <f t="shared" si="9"/>
        <v>0</v>
      </c>
      <c r="J51" s="39">
        <f t="shared" si="10"/>
        <v>0</v>
      </c>
      <c r="K51" s="39">
        <v>0</v>
      </c>
      <c r="L51" s="39">
        <v>0</v>
      </c>
      <c r="M51" s="39">
        <v>0</v>
      </c>
      <c r="N51" s="39">
        <v>0</v>
      </c>
      <c r="O51" s="40"/>
      <c r="P51" s="90">
        <v>0</v>
      </c>
      <c r="Q51" s="114">
        <v>0</v>
      </c>
      <c r="R51" s="80">
        <v>0</v>
      </c>
      <c r="S51" s="80">
        <v>0</v>
      </c>
      <c r="T51" s="80">
        <v>1</v>
      </c>
      <c r="U51" s="80">
        <v>1</v>
      </c>
      <c r="V51" s="80">
        <v>0</v>
      </c>
      <c r="W51" s="80">
        <v>0</v>
      </c>
      <c r="X51" s="80">
        <v>1</v>
      </c>
      <c r="Y51" s="80">
        <v>1</v>
      </c>
      <c r="Z51" s="126" t="s">
        <v>90</v>
      </c>
      <c r="AA51" s="127"/>
      <c r="AB51" s="2"/>
      <c r="AC51" s="2"/>
      <c r="AD51" s="74"/>
      <c r="AE51" s="74"/>
      <c r="AF51" s="75"/>
      <c r="AG51" s="75"/>
      <c r="AH51" s="75"/>
      <c r="AI51" s="75"/>
      <c r="AJ51" s="74"/>
      <c r="AK51" s="74"/>
      <c r="AL51" s="73"/>
      <c r="AM51" s="73"/>
      <c r="AN51" s="73"/>
      <c r="AO51" s="73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</row>
    <row r="52" spans="2:97" ht="15" customHeight="1" thickBot="1">
      <c r="B52" s="133" t="s">
        <v>91</v>
      </c>
      <c r="C52" s="133"/>
      <c r="D52" s="152"/>
      <c r="E52" s="39">
        <f>SUM(G52+'04 '!E52)</f>
        <v>7</v>
      </c>
      <c r="F52" s="39">
        <f>SUM(H52+'04 '!F52)</f>
        <v>3</v>
      </c>
      <c r="G52" s="39">
        <v>7</v>
      </c>
      <c r="H52" s="39">
        <v>3</v>
      </c>
      <c r="I52" s="39">
        <f t="shared" si="9"/>
        <v>1</v>
      </c>
      <c r="J52" s="39">
        <f t="shared" si="10"/>
        <v>1</v>
      </c>
      <c r="K52" s="39">
        <v>0</v>
      </c>
      <c r="L52" s="39">
        <v>0</v>
      </c>
      <c r="M52" s="39">
        <v>1</v>
      </c>
      <c r="N52" s="39">
        <v>1</v>
      </c>
      <c r="O52" s="40"/>
      <c r="P52" s="107">
        <v>0</v>
      </c>
      <c r="Q52" s="114">
        <v>0</v>
      </c>
      <c r="R52" s="102">
        <v>0</v>
      </c>
      <c r="S52" s="102">
        <v>0</v>
      </c>
      <c r="T52" s="102">
        <v>2</v>
      </c>
      <c r="U52" s="102">
        <v>1</v>
      </c>
      <c r="V52" s="102">
        <v>2</v>
      </c>
      <c r="W52" s="102">
        <v>1</v>
      </c>
      <c r="X52" s="102">
        <v>0</v>
      </c>
      <c r="Y52" s="102">
        <v>0</v>
      </c>
      <c r="Z52" s="132" t="s">
        <v>91</v>
      </c>
      <c r="AA52" s="133"/>
      <c r="AB52" s="11"/>
      <c r="AC52" s="11"/>
      <c r="AD52" s="74"/>
      <c r="AE52" s="74"/>
      <c r="AF52" s="75"/>
      <c r="AG52" s="75"/>
      <c r="AH52" s="75"/>
      <c r="AI52" s="75"/>
      <c r="AJ52" s="74"/>
      <c r="AK52" s="74"/>
      <c r="AL52" s="73"/>
      <c r="AM52" s="73"/>
      <c r="AN52" s="73"/>
      <c r="AO52" s="73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</row>
    <row r="53" spans="2:97" ht="14.25">
      <c r="B53" s="153" t="s">
        <v>162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34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34"/>
      <c r="AB53" s="2"/>
      <c r="AC53" s="2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</row>
    <row r="54" spans="2:97" ht="14.25">
      <c r="B54" s="151" t="s">
        <v>163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34"/>
      <c r="Z54" s="6"/>
      <c r="AB54" s="2"/>
      <c r="AC54" s="2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</row>
    <row r="55" spans="4:41" ht="14.25">
      <c r="D55" s="70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5:41" ht="14.25">
      <c r="E56" s="67"/>
      <c r="F56" s="67"/>
      <c r="G56" s="67"/>
      <c r="H56" s="67"/>
      <c r="I56" s="67"/>
      <c r="J56" s="67"/>
      <c r="K56" s="67"/>
      <c r="L56" s="67"/>
      <c r="M56" s="67"/>
      <c r="N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5:41" ht="14.25">
      <c r="E57" s="67"/>
      <c r="F57" s="67"/>
      <c r="G57" s="67"/>
      <c r="H57" s="67"/>
      <c r="I57" s="67"/>
      <c r="J57" s="67"/>
      <c r="K57" s="67"/>
      <c r="L57" s="67"/>
      <c r="M57" s="67"/>
      <c r="N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5:41" ht="14.25">
      <c r="E58" s="67"/>
      <c r="F58" s="67"/>
      <c r="G58" s="67"/>
      <c r="H58" s="67"/>
      <c r="I58" s="67"/>
      <c r="J58" s="67"/>
      <c r="K58" s="67"/>
      <c r="L58" s="67"/>
      <c r="M58" s="67"/>
      <c r="N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</row>
    <row r="59" spans="5:41" ht="14.25">
      <c r="E59" s="67"/>
      <c r="F59" s="67"/>
      <c r="G59" s="67"/>
      <c r="H59" s="67"/>
      <c r="I59" s="67"/>
      <c r="J59" s="67"/>
      <c r="K59" s="67"/>
      <c r="L59" s="67"/>
      <c r="M59" s="67"/>
      <c r="N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5:41" ht="14.25">
      <c r="E60" s="67"/>
      <c r="F60" s="67"/>
      <c r="G60" s="67"/>
      <c r="H60" s="67"/>
      <c r="I60" s="67"/>
      <c r="J60" s="67"/>
      <c r="K60" s="67"/>
      <c r="L60" s="67"/>
      <c r="M60" s="67"/>
      <c r="N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5:41" ht="14.25">
      <c r="E61" s="67"/>
      <c r="F61" s="67"/>
      <c r="G61" s="67"/>
      <c r="H61" s="67"/>
      <c r="I61" s="67"/>
      <c r="J61" s="67"/>
      <c r="K61" s="67"/>
      <c r="L61" s="67"/>
      <c r="M61" s="67"/>
      <c r="N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30:41" ht="14.25"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5:41" ht="14.25">
      <c r="E63" s="68"/>
      <c r="F63" s="6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5:41" ht="14.25">
      <c r="E64" s="68"/>
      <c r="F64" s="6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5:41" ht="14.25">
      <c r="E65" s="68"/>
      <c r="F65" s="6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4:41" ht="14.25">
      <c r="D66" s="70"/>
      <c r="E66" s="68"/>
      <c r="F66" s="6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5:41" ht="14.25">
      <c r="E67" s="69"/>
      <c r="F67" s="69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5:41" ht="14.25">
      <c r="E68" s="68"/>
      <c r="F68" s="68"/>
      <c r="G68" s="67"/>
      <c r="H68" s="67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5:41" ht="14.25">
      <c r="E69" s="68"/>
      <c r="F69" s="68"/>
      <c r="G69" s="67"/>
      <c r="H69" s="67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5:41" ht="14.25">
      <c r="E70" s="68"/>
      <c r="F70" s="68"/>
      <c r="G70" s="67"/>
      <c r="H70" s="67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5:41" ht="14.25">
      <c r="E71" s="68"/>
      <c r="F71" s="68"/>
      <c r="G71" s="67"/>
      <c r="H71" s="67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5:41" ht="14.25">
      <c r="E72" s="68"/>
      <c r="F72" s="68"/>
      <c r="G72" s="67"/>
      <c r="H72" s="67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5:41" ht="14.25">
      <c r="E73" s="68"/>
      <c r="F73" s="68"/>
      <c r="G73" s="67"/>
      <c r="H73" s="67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5:41" ht="14.25">
      <c r="E74" s="68"/>
      <c r="F74" s="68"/>
      <c r="G74" s="67"/>
      <c r="H74" s="67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5:41" ht="14.25">
      <c r="E75" s="68"/>
      <c r="F75" s="68"/>
      <c r="G75" s="67"/>
      <c r="H75" s="67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5:41" ht="14.25">
      <c r="E76" s="68"/>
      <c r="F76" s="68"/>
      <c r="G76" s="67"/>
      <c r="H76" s="67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5:41" ht="14.25">
      <c r="E77" s="68"/>
      <c r="F77" s="68"/>
      <c r="G77" s="67"/>
      <c r="H77" s="67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5:41" ht="14.25">
      <c r="E78" s="68"/>
      <c r="F78" s="68"/>
      <c r="G78" s="67"/>
      <c r="H78" s="67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5:41" ht="14.25">
      <c r="E79" s="68"/>
      <c r="F79" s="68"/>
      <c r="G79" s="67"/>
      <c r="H79" s="67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5:41" ht="14.25">
      <c r="E80" s="68"/>
      <c r="F80" s="68"/>
      <c r="G80" s="67"/>
      <c r="H80" s="67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5:41" ht="14.25">
      <c r="E81" s="68"/>
      <c r="F81" s="68"/>
      <c r="G81" s="67"/>
      <c r="H81" s="67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5:41" ht="14.25">
      <c r="E82" s="68"/>
      <c r="F82" s="68"/>
      <c r="G82" s="67"/>
      <c r="H82" s="67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5:41" ht="14.25">
      <c r="E83" s="68"/>
      <c r="F83" s="68"/>
      <c r="G83" s="67"/>
      <c r="H83" s="67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5:41" ht="14.25">
      <c r="E84" s="68"/>
      <c r="F84" s="68"/>
      <c r="G84" s="67"/>
      <c r="H84" s="67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5:41" ht="14.25">
      <c r="E85" s="68"/>
      <c r="F85" s="68"/>
      <c r="G85" s="67"/>
      <c r="H85" s="67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5:41" ht="14.25">
      <c r="E86" s="68"/>
      <c r="F86" s="68"/>
      <c r="G86" s="67"/>
      <c r="H86" s="67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5:41" ht="14.25">
      <c r="E87" s="68"/>
      <c r="F87" s="68"/>
      <c r="G87" s="67"/>
      <c r="H87" s="67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5:41" ht="14.25">
      <c r="E88" s="68"/>
      <c r="F88" s="68"/>
      <c r="G88" s="67"/>
      <c r="H88" s="67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5:41" ht="14.25">
      <c r="E89" s="68"/>
      <c r="F89" s="68"/>
      <c r="G89" s="67"/>
      <c r="H89" s="67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5:41" ht="14.25">
      <c r="E90" s="68"/>
      <c r="F90" s="68"/>
      <c r="G90" s="67"/>
      <c r="H90" s="67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5:41" ht="14.25">
      <c r="E91" s="68"/>
      <c r="F91" s="68"/>
      <c r="G91" s="67"/>
      <c r="H91" s="67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5:41" ht="14.25">
      <c r="E92" s="68"/>
      <c r="F92" s="68"/>
      <c r="G92" s="67"/>
      <c r="H92" s="67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5:41" ht="14.25">
      <c r="E93" s="68"/>
      <c r="F93" s="68"/>
      <c r="G93" s="67"/>
      <c r="H93" s="67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5:41" ht="14.25">
      <c r="E94" s="68"/>
      <c r="F94" s="68"/>
      <c r="G94" s="67"/>
      <c r="H94" s="67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5:41" ht="14.25">
      <c r="E95" s="68"/>
      <c r="F95" s="68"/>
      <c r="G95" s="67"/>
      <c r="H95" s="67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5:41" ht="14.25">
      <c r="E96" s="68"/>
      <c r="F96" s="68"/>
      <c r="G96" s="67"/>
      <c r="H96" s="67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5:41" ht="14.25">
      <c r="E97" s="68"/>
      <c r="F97" s="68"/>
      <c r="G97" s="67"/>
      <c r="H97" s="67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5:41" ht="14.25">
      <c r="E98" s="68"/>
      <c r="F98" s="68"/>
      <c r="G98" s="67"/>
      <c r="H98" s="67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5:41" ht="14.25">
      <c r="E99" s="68"/>
      <c r="F99" s="68"/>
      <c r="G99" s="67"/>
      <c r="H99" s="67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5:41" ht="14.25">
      <c r="E100" s="68"/>
      <c r="F100" s="68"/>
      <c r="G100" s="67"/>
      <c r="H100" s="67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30:41" ht="14.25"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30:41" ht="14.25"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30:41" ht="14.25"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30:41" ht="14.25"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30:41" ht="14.25"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30:41" ht="14.25"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30:41" ht="14.25"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30:41" ht="14.25"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30:41" ht="14.25"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30:41" ht="14.25"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30:41" ht="14.25"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30:41" ht="14.25"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30:41" ht="14.25"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30:41" ht="14.25"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30:41" ht="14.25"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30:41" ht="14.25"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</sheetData>
  <sheetProtection/>
  <mergeCells count="56">
    <mergeCell ref="Q2:AA2"/>
    <mergeCell ref="P6:Q6"/>
    <mergeCell ref="E4:F6"/>
    <mergeCell ref="G4:N4"/>
    <mergeCell ref="P4:Y4"/>
    <mergeCell ref="K6:L6"/>
    <mergeCell ref="M6:N6"/>
    <mergeCell ref="I5:J5"/>
    <mergeCell ref="X6:Y6"/>
    <mergeCell ref="T5:U6"/>
    <mergeCell ref="R6:S6"/>
    <mergeCell ref="V6:W6"/>
    <mergeCell ref="B41:D41"/>
    <mergeCell ref="C21:D21"/>
    <mergeCell ref="C22:D22"/>
    <mergeCell ref="C23:D23"/>
    <mergeCell ref="C24:D24"/>
    <mergeCell ref="C25:D25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B42:B45"/>
    <mergeCell ref="B49:D49"/>
    <mergeCell ref="C40:D40"/>
    <mergeCell ref="C39:D39"/>
    <mergeCell ref="C26:D26"/>
    <mergeCell ref="C27:D27"/>
    <mergeCell ref="C28:D28"/>
    <mergeCell ref="C33:D33"/>
    <mergeCell ref="Z51:AA51"/>
    <mergeCell ref="C31:D31"/>
    <mergeCell ref="C29:D29"/>
    <mergeCell ref="C30:D30"/>
    <mergeCell ref="C35:D35"/>
    <mergeCell ref="C38:D38"/>
    <mergeCell ref="C37:D37"/>
    <mergeCell ref="C36:D36"/>
    <mergeCell ref="C32:D32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</mergeCells>
  <printOptions horizont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60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25" defaultRowHeight="12.75"/>
  <cols>
    <col min="1" max="3" width="2.625" style="2" customWidth="1"/>
    <col min="4" max="4" width="18.625" style="2" bestFit="1" customWidth="1"/>
    <col min="5" max="14" width="7.625" style="2" customWidth="1"/>
    <col min="15" max="15" width="5.875" style="4" customWidth="1"/>
    <col min="16" max="25" width="7.625" style="2" customWidth="1"/>
    <col min="26" max="26" width="3.00390625" style="2" bestFit="1" customWidth="1"/>
    <col min="27" max="27" width="18.625" style="4" bestFit="1" customWidth="1"/>
    <col min="28" max="29" width="2.625" style="6" customWidth="1"/>
    <col min="30" max="16384" width="9.125" style="2" customWidth="1"/>
  </cols>
  <sheetData>
    <row r="1" spans="2:16" ht="14.25">
      <c r="B1" s="2" t="s">
        <v>52</v>
      </c>
      <c r="P1" s="2" t="s">
        <v>53</v>
      </c>
    </row>
    <row r="2" spans="2:29" ht="14.25" customHeight="1">
      <c r="B2" s="54"/>
      <c r="C2" s="57"/>
      <c r="D2" s="130" t="s">
        <v>170</v>
      </c>
      <c r="E2" s="159"/>
      <c r="F2" s="159"/>
      <c r="G2" s="159"/>
      <c r="H2" s="159"/>
      <c r="I2" s="159"/>
      <c r="J2" s="159"/>
      <c r="K2" s="159"/>
      <c r="L2" s="159"/>
      <c r="M2" s="159"/>
      <c r="N2" s="57"/>
      <c r="O2" s="31"/>
      <c r="P2" s="54"/>
      <c r="Q2" s="130" t="s">
        <v>48</v>
      </c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57"/>
      <c r="AC2" s="57"/>
    </row>
    <row r="3" spans="4:29" ht="15" thickBot="1">
      <c r="D3" s="4"/>
      <c r="E3" s="65"/>
      <c r="F3" s="65"/>
      <c r="G3" s="65"/>
      <c r="H3" s="65"/>
      <c r="I3" s="65"/>
      <c r="J3" s="65"/>
      <c r="K3" s="65"/>
      <c r="L3" s="65"/>
      <c r="M3" s="65"/>
      <c r="N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4"/>
      <c r="AB3" s="2"/>
      <c r="AC3" s="2"/>
    </row>
    <row r="4" spans="2:29" ht="14.25" customHeight="1">
      <c r="B4" s="181" t="s">
        <v>27</v>
      </c>
      <c r="C4" s="181"/>
      <c r="D4" s="182"/>
      <c r="E4" s="180" t="s">
        <v>40</v>
      </c>
      <c r="F4" s="178"/>
      <c r="G4" s="178"/>
      <c r="H4" s="178"/>
      <c r="I4" s="178"/>
      <c r="J4" s="178"/>
      <c r="K4" s="178"/>
      <c r="L4" s="178"/>
      <c r="M4" s="178"/>
      <c r="N4" s="178"/>
      <c r="O4" s="32"/>
      <c r="P4" s="178" t="s">
        <v>40</v>
      </c>
      <c r="Q4" s="178"/>
      <c r="R4" s="178"/>
      <c r="S4" s="178"/>
      <c r="T4" s="178"/>
      <c r="U4" s="178"/>
      <c r="V4" s="178"/>
      <c r="W4" s="178"/>
      <c r="X4" s="178"/>
      <c r="Y4" s="179"/>
      <c r="Z4" s="187" t="s">
        <v>27</v>
      </c>
      <c r="AA4" s="181"/>
      <c r="AB4" s="181"/>
      <c r="AC4" s="181"/>
    </row>
    <row r="5" spans="2:29" ht="14.25">
      <c r="B5" s="183"/>
      <c r="C5" s="183"/>
      <c r="D5" s="184"/>
      <c r="E5" s="15"/>
      <c r="F5" s="14"/>
      <c r="G5" s="14"/>
      <c r="H5" s="14"/>
      <c r="I5" s="173" t="s">
        <v>41</v>
      </c>
      <c r="J5" s="174"/>
      <c r="K5" s="174"/>
      <c r="L5" s="175"/>
      <c r="M5" s="173" t="s">
        <v>42</v>
      </c>
      <c r="N5" s="176"/>
      <c r="O5" s="24"/>
      <c r="P5" s="172" t="s">
        <v>1</v>
      </c>
      <c r="Q5" s="177"/>
      <c r="R5" s="171" t="s">
        <v>2</v>
      </c>
      <c r="S5" s="177"/>
      <c r="T5" s="171" t="s">
        <v>3</v>
      </c>
      <c r="U5" s="172"/>
      <c r="V5" s="22"/>
      <c r="W5" s="22"/>
      <c r="X5" s="22"/>
      <c r="Y5" s="22"/>
      <c r="Z5" s="188"/>
      <c r="AA5" s="183"/>
      <c r="AB5" s="183"/>
      <c r="AC5" s="183"/>
    </row>
    <row r="6" spans="2:29" ht="14.25">
      <c r="B6" s="183"/>
      <c r="C6" s="183"/>
      <c r="D6" s="184"/>
      <c r="E6" s="154" t="s">
        <v>14</v>
      </c>
      <c r="F6" s="155"/>
      <c r="G6" s="154" t="s">
        <v>15</v>
      </c>
      <c r="H6" s="155"/>
      <c r="I6" s="17"/>
      <c r="J6" s="16"/>
      <c r="K6" s="154" t="s">
        <v>16</v>
      </c>
      <c r="L6" s="155"/>
      <c r="M6" s="17"/>
      <c r="N6" s="16"/>
      <c r="O6" s="24"/>
      <c r="P6" s="22"/>
      <c r="Q6" s="22"/>
      <c r="R6" s="8"/>
      <c r="S6" s="22"/>
      <c r="T6" s="23"/>
      <c r="U6" s="22"/>
      <c r="V6" s="190" t="s">
        <v>17</v>
      </c>
      <c r="W6" s="191"/>
      <c r="X6" s="190" t="s">
        <v>18</v>
      </c>
      <c r="Y6" s="191"/>
      <c r="Z6" s="188"/>
      <c r="AA6" s="183"/>
      <c r="AB6" s="183"/>
      <c r="AC6" s="183"/>
    </row>
    <row r="7" spans="2:29" ht="14.25">
      <c r="B7" s="185"/>
      <c r="C7" s="185"/>
      <c r="D7" s="186"/>
      <c r="E7" s="37" t="s">
        <v>25</v>
      </c>
      <c r="F7" s="37" t="s">
        <v>26</v>
      </c>
      <c r="G7" s="37" t="s">
        <v>25</v>
      </c>
      <c r="H7" s="37" t="s">
        <v>26</v>
      </c>
      <c r="I7" s="37" t="s">
        <v>25</v>
      </c>
      <c r="J7" s="37" t="s">
        <v>26</v>
      </c>
      <c r="K7" s="37" t="s">
        <v>25</v>
      </c>
      <c r="L7" s="37" t="s">
        <v>26</v>
      </c>
      <c r="M7" s="37" t="s">
        <v>25</v>
      </c>
      <c r="N7" s="37" t="s">
        <v>26</v>
      </c>
      <c r="O7" s="24"/>
      <c r="P7" s="42" t="s">
        <v>25</v>
      </c>
      <c r="Q7" s="37" t="s">
        <v>26</v>
      </c>
      <c r="R7" s="37" t="s">
        <v>25</v>
      </c>
      <c r="S7" s="37" t="s">
        <v>26</v>
      </c>
      <c r="T7" s="37" t="s">
        <v>25</v>
      </c>
      <c r="U7" s="37" t="s">
        <v>26</v>
      </c>
      <c r="V7" s="37" t="s">
        <v>25</v>
      </c>
      <c r="W7" s="37" t="s">
        <v>26</v>
      </c>
      <c r="X7" s="37" t="s">
        <v>25</v>
      </c>
      <c r="Y7" s="37" t="s">
        <v>26</v>
      </c>
      <c r="Z7" s="189"/>
      <c r="AA7" s="185"/>
      <c r="AB7" s="185"/>
      <c r="AC7" s="185"/>
    </row>
    <row r="8" spans="4:29" ht="14.25">
      <c r="D8" s="56" t="s">
        <v>182</v>
      </c>
      <c r="E8" s="116">
        <v>30</v>
      </c>
      <c r="F8" s="81">
        <v>38</v>
      </c>
      <c r="G8" s="81">
        <v>157</v>
      </c>
      <c r="H8" s="81">
        <v>214</v>
      </c>
      <c r="I8" s="81">
        <v>26748</v>
      </c>
      <c r="J8" s="81">
        <v>5263</v>
      </c>
      <c r="K8" s="81">
        <v>4856</v>
      </c>
      <c r="L8" s="81">
        <v>590</v>
      </c>
      <c r="M8" s="81">
        <v>1888</v>
      </c>
      <c r="N8" s="81">
        <v>549</v>
      </c>
      <c r="O8" s="33"/>
      <c r="P8" s="85">
        <v>1182</v>
      </c>
      <c r="Q8" s="81">
        <v>293</v>
      </c>
      <c r="R8" s="81">
        <v>19</v>
      </c>
      <c r="S8" s="81">
        <v>19</v>
      </c>
      <c r="T8" s="81">
        <v>687</v>
      </c>
      <c r="U8" s="81">
        <v>233</v>
      </c>
      <c r="V8" s="81">
        <v>126</v>
      </c>
      <c r="W8" s="81">
        <v>6</v>
      </c>
      <c r="X8" s="117">
        <v>414</v>
      </c>
      <c r="Y8" s="82">
        <v>190</v>
      </c>
      <c r="Z8" s="47"/>
      <c r="AA8" s="61" t="s">
        <v>181</v>
      </c>
      <c r="AB8" s="2"/>
      <c r="AC8" s="2"/>
    </row>
    <row r="9" spans="4:29" ht="15" customHeight="1">
      <c r="D9" s="56" t="s">
        <v>37</v>
      </c>
      <c r="E9" s="99">
        <v>37</v>
      </c>
      <c r="F9" s="81">
        <v>34</v>
      </c>
      <c r="G9" s="81">
        <v>156</v>
      </c>
      <c r="H9" s="81">
        <v>205</v>
      </c>
      <c r="I9" s="81">
        <v>30216</v>
      </c>
      <c r="J9" s="81">
        <v>5504</v>
      </c>
      <c r="K9" s="81">
        <v>7204</v>
      </c>
      <c r="L9" s="81">
        <v>634</v>
      </c>
      <c r="M9" s="81">
        <v>1834</v>
      </c>
      <c r="N9" s="81">
        <v>490</v>
      </c>
      <c r="O9" s="82"/>
      <c r="P9" s="85">
        <v>1216</v>
      </c>
      <c r="Q9" s="81">
        <v>244</v>
      </c>
      <c r="R9" s="81">
        <v>16</v>
      </c>
      <c r="S9" s="81">
        <v>10</v>
      </c>
      <c r="T9" s="81">
        <v>597</v>
      </c>
      <c r="U9" s="81">
        <v>224</v>
      </c>
      <c r="V9" s="81">
        <v>12</v>
      </c>
      <c r="W9" s="81">
        <v>8</v>
      </c>
      <c r="X9" s="95">
        <v>545</v>
      </c>
      <c r="Y9" s="82">
        <v>189</v>
      </c>
      <c r="Z9" s="47"/>
      <c r="AA9" s="61" t="s">
        <v>37</v>
      </c>
      <c r="AB9" s="2"/>
      <c r="AC9" s="2"/>
    </row>
    <row r="10" spans="4:29" ht="15" customHeight="1">
      <c r="D10" s="55" t="s">
        <v>38</v>
      </c>
      <c r="E10" s="99">
        <v>41</v>
      </c>
      <c r="F10" s="81">
        <v>45</v>
      </c>
      <c r="G10" s="81">
        <v>174</v>
      </c>
      <c r="H10" s="81">
        <v>252</v>
      </c>
      <c r="I10" s="81">
        <v>25993</v>
      </c>
      <c r="J10" s="81">
        <v>5760</v>
      </c>
      <c r="K10" s="81">
        <v>8533</v>
      </c>
      <c r="L10" s="81">
        <v>888</v>
      </c>
      <c r="M10" s="81">
        <v>1945</v>
      </c>
      <c r="N10" s="81">
        <v>502</v>
      </c>
      <c r="O10" s="82"/>
      <c r="P10" s="85">
        <v>1278</v>
      </c>
      <c r="Q10" s="81">
        <v>250</v>
      </c>
      <c r="R10" s="81">
        <v>24</v>
      </c>
      <c r="S10" s="81">
        <v>15</v>
      </c>
      <c r="T10" s="81">
        <v>643</v>
      </c>
      <c r="U10" s="81">
        <v>236</v>
      </c>
      <c r="V10" s="84">
        <v>102</v>
      </c>
      <c r="W10" s="84">
        <v>17</v>
      </c>
      <c r="X10" s="95">
        <v>478</v>
      </c>
      <c r="Y10" s="82">
        <v>208</v>
      </c>
      <c r="Z10" s="47"/>
      <c r="AA10" s="71" t="s">
        <v>38</v>
      </c>
      <c r="AB10" s="2"/>
      <c r="AC10" s="2"/>
    </row>
    <row r="11" spans="4:29" ht="15" customHeight="1">
      <c r="D11" s="55" t="s">
        <v>39</v>
      </c>
      <c r="E11" s="99">
        <v>62</v>
      </c>
      <c r="F11" s="81">
        <v>60</v>
      </c>
      <c r="G11" s="81">
        <v>200</v>
      </c>
      <c r="H11" s="81">
        <v>219</v>
      </c>
      <c r="I11" s="81">
        <v>19662</v>
      </c>
      <c r="J11" s="81">
        <v>6129</v>
      </c>
      <c r="K11" s="81">
        <v>7557</v>
      </c>
      <c r="L11" s="81">
        <v>877</v>
      </c>
      <c r="M11" s="81">
        <v>1396</v>
      </c>
      <c r="N11" s="81">
        <v>491</v>
      </c>
      <c r="O11" s="82"/>
      <c r="P11" s="85">
        <v>912</v>
      </c>
      <c r="Q11" s="81">
        <v>258</v>
      </c>
      <c r="R11" s="81">
        <v>73</v>
      </c>
      <c r="S11" s="81">
        <v>29</v>
      </c>
      <c r="T11" s="81">
        <v>408</v>
      </c>
      <c r="U11" s="81">
        <v>201</v>
      </c>
      <c r="V11" s="81">
        <v>21</v>
      </c>
      <c r="W11" s="81">
        <v>3</v>
      </c>
      <c r="X11" s="95">
        <v>379</v>
      </c>
      <c r="Y11" s="82">
        <v>191</v>
      </c>
      <c r="Z11" s="47"/>
      <c r="AA11" s="71" t="s">
        <v>39</v>
      </c>
      <c r="AB11" s="2"/>
      <c r="AC11" s="2"/>
    </row>
    <row r="12" spans="4:29" ht="15" customHeight="1">
      <c r="D12" s="55" t="s">
        <v>55</v>
      </c>
      <c r="E12" s="99">
        <v>43</v>
      </c>
      <c r="F12" s="81">
        <v>43</v>
      </c>
      <c r="G12" s="81">
        <v>173</v>
      </c>
      <c r="H12" s="81">
        <v>200</v>
      </c>
      <c r="I12" s="81">
        <v>27982</v>
      </c>
      <c r="J12" s="81">
        <v>6686</v>
      </c>
      <c r="K12" s="81">
        <v>9331</v>
      </c>
      <c r="L12" s="81">
        <v>850</v>
      </c>
      <c r="M12" s="81">
        <v>1359</v>
      </c>
      <c r="N12" s="81">
        <v>614</v>
      </c>
      <c r="O12" s="82"/>
      <c r="P12" s="85">
        <v>715</v>
      </c>
      <c r="Q12" s="81">
        <v>267</v>
      </c>
      <c r="R12" s="81">
        <v>28</v>
      </c>
      <c r="S12" s="81">
        <v>26</v>
      </c>
      <c r="T12" s="81">
        <v>613</v>
      </c>
      <c r="U12" s="81">
        <v>308</v>
      </c>
      <c r="V12" s="81">
        <v>190</v>
      </c>
      <c r="W12" s="81">
        <v>24</v>
      </c>
      <c r="X12" s="95">
        <v>330</v>
      </c>
      <c r="Y12" s="82">
        <v>221</v>
      </c>
      <c r="Z12" s="47"/>
      <c r="AA12" s="71" t="s">
        <v>55</v>
      </c>
      <c r="AB12" s="2"/>
      <c r="AC12" s="2"/>
    </row>
    <row r="13" spans="4:29" ht="15" customHeight="1">
      <c r="D13" s="55" t="s">
        <v>56</v>
      </c>
      <c r="E13" s="99">
        <v>40</v>
      </c>
      <c r="F13" s="26">
        <v>38</v>
      </c>
      <c r="G13" s="26">
        <v>200</v>
      </c>
      <c r="H13" s="26">
        <v>172</v>
      </c>
      <c r="I13" s="81">
        <v>29582</v>
      </c>
      <c r="J13" s="81">
        <v>7058</v>
      </c>
      <c r="K13" s="81">
        <v>11033</v>
      </c>
      <c r="L13" s="81">
        <v>915</v>
      </c>
      <c r="M13" s="81">
        <v>1353</v>
      </c>
      <c r="N13" s="81">
        <v>721</v>
      </c>
      <c r="O13" s="82"/>
      <c r="P13" s="86">
        <v>708</v>
      </c>
      <c r="Q13" s="26">
        <v>302</v>
      </c>
      <c r="R13" s="26">
        <v>17</v>
      </c>
      <c r="S13" s="26">
        <v>15</v>
      </c>
      <c r="T13" s="26">
        <v>628</v>
      </c>
      <c r="U13" s="26">
        <v>402</v>
      </c>
      <c r="V13" s="26">
        <v>79</v>
      </c>
      <c r="W13" s="26">
        <v>25</v>
      </c>
      <c r="X13" s="104">
        <v>361</v>
      </c>
      <c r="Y13" s="27">
        <v>235</v>
      </c>
      <c r="Z13" s="48"/>
      <c r="AA13" s="71" t="s">
        <v>56</v>
      </c>
      <c r="AB13" s="2"/>
      <c r="AC13" s="2"/>
    </row>
    <row r="14" spans="2:29" ht="15" customHeight="1">
      <c r="B14" s="3"/>
      <c r="C14" s="3"/>
      <c r="D14" s="55" t="s">
        <v>165</v>
      </c>
      <c r="E14" s="118">
        <v>52</v>
      </c>
      <c r="F14" s="26">
        <v>51</v>
      </c>
      <c r="G14" s="26">
        <v>140</v>
      </c>
      <c r="H14" s="26">
        <v>164</v>
      </c>
      <c r="I14" s="26">
        <v>33610</v>
      </c>
      <c r="J14" s="26">
        <v>7197</v>
      </c>
      <c r="K14" s="26">
        <v>9835</v>
      </c>
      <c r="L14" s="26">
        <v>750</v>
      </c>
      <c r="M14" s="26">
        <v>1493</v>
      </c>
      <c r="N14" s="26">
        <v>874</v>
      </c>
      <c r="O14" s="82"/>
      <c r="P14" s="86">
        <v>781</v>
      </c>
      <c r="Q14" s="26">
        <v>376</v>
      </c>
      <c r="R14" s="26">
        <v>20</v>
      </c>
      <c r="S14" s="26">
        <v>19</v>
      </c>
      <c r="T14" s="26">
        <v>690</v>
      </c>
      <c r="U14" s="26">
        <v>476</v>
      </c>
      <c r="V14" s="26">
        <v>125</v>
      </c>
      <c r="W14" s="26">
        <v>16</v>
      </c>
      <c r="X14" s="104">
        <v>267</v>
      </c>
      <c r="Y14" s="27">
        <v>195</v>
      </c>
      <c r="Z14" s="48"/>
      <c r="AA14" s="71" t="s">
        <v>165</v>
      </c>
      <c r="AB14" s="3"/>
      <c r="AC14" s="3"/>
    </row>
    <row r="15" spans="2:29" ht="15" customHeight="1">
      <c r="B15" s="3"/>
      <c r="C15" s="3"/>
      <c r="D15" s="55" t="s">
        <v>166</v>
      </c>
      <c r="E15" s="118">
        <v>46</v>
      </c>
      <c r="F15" s="26">
        <v>43</v>
      </c>
      <c r="G15" s="26">
        <v>149</v>
      </c>
      <c r="H15" s="26">
        <v>183</v>
      </c>
      <c r="I15" s="26">
        <v>35261</v>
      </c>
      <c r="J15" s="26">
        <v>7001</v>
      </c>
      <c r="K15" s="26">
        <v>10581</v>
      </c>
      <c r="L15" s="26">
        <v>708</v>
      </c>
      <c r="M15" s="26">
        <v>1213</v>
      </c>
      <c r="N15" s="26">
        <v>811</v>
      </c>
      <c r="O15" s="27"/>
      <c r="P15" s="86">
        <v>603</v>
      </c>
      <c r="Q15" s="26">
        <v>376</v>
      </c>
      <c r="R15" s="26">
        <v>24</v>
      </c>
      <c r="S15" s="26">
        <v>27</v>
      </c>
      <c r="T15" s="26">
        <v>585</v>
      </c>
      <c r="U15" s="26">
        <v>406</v>
      </c>
      <c r="V15" s="26">
        <v>22</v>
      </c>
      <c r="W15" s="26">
        <v>11</v>
      </c>
      <c r="X15" s="104">
        <v>339</v>
      </c>
      <c r="Y15" s="27">
        <v>212</v>
      </c>
      <c r="Z15" s="48"/>
      <c r="AA15" s="71" t="s">
        <v>166</v>
      </c>
      <c r="AB15" s="3"/>
      <c r="AC15" s="3"/>
    </row>
    <row r="16" spans="2:29" ht="15" customHeight="1">
      <c r="B16" s="3"/>
      <c r="C16" s="3"/>
      <c r="D16" s="55" t="s">
        <v>167</v>
      </c>
      <c r="E16" s="118">
        <v>58</v>
      </c>
      <c r="F16" s="105">
        <v>61</v>
      </c>
      <c r="G16" s="105">
        <v>101</v>
      </c>
      <c r="H16" s="119">
        <v>139</v>
      </c>
      <c r="I16" s="26">
        <v>29143</v>
      </c>
      <c r="J16" s="26">
        <v>6911</v>
      </c>
      <c r="K16" s="26">
        <v>9886</v>
      </c>
      <c r="L16" s="26">
        <v>667</v>
      </c>
      <c r="M16" s="26">
        <v>1234</v>
      </c>
      <c r="N16" s="26">
        <v>825</v>
      </c>
      <c r="O16" s="27"/>
      <c r="P16" s="82">
        <v>568</v>
      </c>
      <c r="Q16" s="81">
        <v>389</v>
      </c>
      <c r="R16" s="81">
        <v>17</v>
      </c>
      <c r="S16" s="81">
        <v>18</v>
      </c>
      <c r="T16" s="81">
        <v>647</v>
      </c>
      <c r="U16" s="81">
        <v>415</v>
      </c>
      <c r="V16" s="81">
        <v>17</v>
      </c>
      <c r="W16" s="81">
        <v>8</v>
      </c>
      <c r="X16" s="95">
        <v>473</v>
      </c>
      <c r="Y16" s="82">
        <v>343</v>
      </c>
      <c r="Z16" s="59"/>
      <c r="AA16" s="71" t="s">
        <v>167</v>
      </c>
      <c r="AB16" s="3"/>
      <c r="AC16" s="3"/>
    </row>
    <row r="17" spans="2:29" ht="15" customHeight="1">
      <c r="B17" s="58"/>
      <c r="C17" s="58"/>
      <c r="D17" s="120" t="s">
        <v>180</v>
      </c>
      <c r="E17" s="87">
        <f aca="true" t="shared" si="0" ref="E17:N17">SUM(E20+E34+E41+E49+E50+E51+E52)</f>
        <v>67</v>
      </c>
      <c r="F17" s="87">
        <f t="shared" si="0"/>
        <v>66</v>
      </c>
      <c r="G17" s="87">
        <f t="shared" si="0"/>
        <v>105</v>
      </c>
      <c r="H17" s="87">
        <f t="shared" si="0"/>
        <v>123</v>
      </c>
      <c r="I17" s="87">
        <f t="shared" si="0"/>
        <v>29291</v>
      </c>
      <c r="J17" s="87">
        <f t="shared" si="0"/>
        <v>6249</v>
      </c>
      <c r="K17" s="87">
        <f t="shared" si="0"/>
        <v>10724</v>
      </c>
      <c r="L17" s="87">
        <f t="shared" si="0"/>
        <v>584</v>
      </c>
      <c r="M17" s="87">
        <f t="shared" si="0"/>
        <v>1380</v>
      </c>
      <c r="N17" s="87">
        <f t="shared" si="0"/>
        <v>822</v>
      </c>
      <c r="O17" s="27"/>
      <c r="P17" s="88">
        <f aca="true" t="shared" si="1" ref="P17:Y17">SUM(P20+P34+P41+P49+P50+P51+P52)</f>
        <v>777</v>
      </c>
      <c r="Q17" s="87">
        <f t="shared" si="1"/>
        <v>425</v>
      </c>
      <c r="R17" s="87">
        <f t="shared" si="1"/>
        <v>23</v>
      </c>
      <c r="S17" s="87">
        <f t="shared" si="1"/>
        <v>21</v>
      </c>
      <c r="T17" s="87">
        <f t="shared" si="1"/>
        <v>580</v>
      </c>
      <c r="U17" s="87">
        <f t="shared" si="1"/>
        <v>376</v>
      </c>
      <c r="V17" s="87">
        <f t="shared" si="1"/>
        <v>18</v>
      </c>
      <c r="W17" s="87">
        <f t="shared" si="1"/>
        <v>13</v>
      </c>
      <c r="X17" s="98">
        <f t="shared" si="1"/>
        <v>385</v>
      </c>
      <c r="Y17" s="97">
        <f t="shared" si="1"/>
        <v>327</v>
      </c>
      <c r="Z17" s="59"/>
      <c r="AA17" s="121" t="s">
        <v>180</v>
      </c>
      <c r="AB17" s="58"/>
      <c r="AC17" s="58"/>
    </row>
    <row r="18" spans="2:29" s="43" customFormat="1" ht="15" customHeight="1">
      <c r="B18" s="3"/>
      <c r="C18" s="3"/>
      <c r="D18" s="9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6"/>
      <c r="P18" s="112"/>
      <c r="Q18" s="92"/>
      <c r="R18" s="92"/>
      <c r="S18" s="92"/>
      <c r="T18" s="92"/>
      <c r="U18" s="92"/>
      <c r="V18" s="92"/>
      <c r="W18" s="92"/>
      <c r="X18" s="93"/>
      <c r="Y18" s="94"/>
      <c r="Z18" s="48"/>
      <c r="AA18" s="5"/>
      <c r="AB18" s="3"/>
      <c r="AC18" s="3"/>
    </row>
    <row r="19" spans="4:29" ht="15" customHeight="1">
      <c r="D19" s="6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4"/>
      <c r="P19" s="105"/>
      <c r="Q19" s="89"/>
      <c r="R19" s="89"/>
      <c r="S19" s="89"/>
      <c r="T19" s="89"/>
      <c r="U19" s="89"/>
      <c r="V19" s="89"/>
      <c r="W19" s="89"/>
      <c r="X19" s="99"/>
      <c r="Y19" s="100"/>
      <c r="Z19" s="47"/>
      <c r="AB19" s="2"/>
      <c r="AC19" s="2"/>
    </row>
    <row r="20" spans="2:29" ht="15" customHeight="1">
      <c r="B20" s="148" t="s">
        <v>28</v>
      </c>
      <c r="C20" s="148"/>
      <c r="D20" s="149"/>
      <c r="E20" s="39">
        <f aca="true" t="shared" si="2" ref="E20:N20">SUM(E21:E33)</f>
        <v>52</v>
      </c>
      <c r="F20" s="39">
        <f t="shared" si="2"/>
        <v>54</v>
      </c>
      <c r="G20" s="39">
        <f t="shared" si="2"/>
        <v>98</v>
      </c>
      <c r="H20" s="39">
        <f t="shared" si="2"/>
        <v>105</v>
      </c>
      <c r="I20" s="39">
        <f t="shared" si="2"/>
        <v>19854</v>
      </c>
      <c r="J20" s="39">
        <f t="shared" si="2"/>
        <v>5063</v>
      </c>
      <c r="K20" s="39">
        <f t="shared" si="2"/>
        <v>9746</v>
      </c>
      <c r="L20" s="39">
        <f t="shared" si="2"/>
        <v>463</v>
      </c>
      <c r="M20" s="39">
        <f t="shared" si="2"/>
        <v>1150</v>
      </c>
      <c r="N20" s="39">
        <f t="shared" si="2"/>
        <v>696</v>
      </c>
      <c r="O20" s="24"/>
      <c r="P20" s="40">
        <f aca="true" t="shared" si="3" ref="P20:Y20">SUM(P21:P33)</f>
        <v>641</v>
      </c>
      <c r="Q20" s="39">
        <f t="shared" si="3"/>
        <v>349</v>
      </c>
      <c r="R20" s="39">
        <f t="shared" si="3"/>
        <v>18</v>
      </c>
      <c r="S20" s="39">
        <f t="shared" si="3"/>
        <v>18</v>
      </c>
      <c r="T20" s="39">
        <f t="shared" si="3"/>
        <v>491</v>
      </c>
      <c r="U20" s="39">
        <f t="shared" si="3"/>
        <v>329</v>
      </c>
      <c r="V20" s="39">
        <f t="shared" si="3"/>
        <v>1</v>
      </c>
      <c r="W20" s="39">
        <f t="shared" si="3"/>
        <v>3</v>
      </c>
      <c r="X20" s="39">
        <f t="shared" si="3"/>
        <v>354</v>
      </c>
      <c r="Y20" s="39">
        <f t="shared" si="3"/>
        <v>296</v>
      </c>
      <c r="Z20" s="126" t="s">
        <v>28</v>
      </c>
      <c r="AA20" s="127"/>
      <c r="AB20" s="2"/>
      <c r="AC20" s="2"/>
    </row>
    <row r="21" spans="2:29" ht="15" customHeight="1">
      <c r="B21" s="46"/>
      <c r="C21" s="144" t="s">
        <v>29</v>
      </c>
      <c r="D21" s="145"/>
      <c r="E21" s="79">
        <v>43</v>
      </c>
      <c r="F21" s="111">
        <v>39</v>
      </c>
      <c r="G21" s="28">
        <v>80</v>
      </c>
      <c r="H21" s="28">
        <v>88</v>
      </c>
      <c r="I21" s="28">
        <v>6246</v>
      </c>
      <c r="J21" s="28">
        <v>1906</v>
      </c>
      <c r="K21" s="79">
        <v>2696</v>
      </c>
      <c r="L21" s="111">
        <v>159</v>
      </c>
      <c r="M21" s="28">
        <v>461</v>
      </c>
      <c r="N21" s="28">
        <v>261</v>
      </c>
      <c r="O21" s="39"/>
      <c r="P21" s="29">
        <v>360</v>
      </c>
      <c r="Q21" s="28">
        <v>171</v>
      </c>
      <c r="R21" s="28">
        <v>13</v>
      </c>
      <c r="S21" s="28">
        <v>14</v>
      </c>
      <c r="T21" s="28">
        <v>88</v>
      </c>
      <c r="U21" s="28">
        <v>76</v>
      </c>
      <c r="V21" s="28">
        <v>1</v>
      </c>
      <c r="W21" s="28">
        <v>3</v>
      </c>
      <c r="X21" s="79">
        <v>74</v>
      </c>
      <c r="Y21" s="111">
        <v>71</v>
      </c>
      <c r="Z21" s="49"/>
      <c r="AA21" s="50" t="s">
        <v>29</v>
      </c>
      <c r="AB21" s="2"/>
      <c r="AC21" s="2"/>
    </row>
    <row r="22" spans="2:29" ht="15" customHeight="1">
      <c r="B22" s="46"/>
      <c r="C22" s="144" t="s">
        <v>30</v>
      </c>
      <c r="D22" s="145"/>
      <c r="E22" s="79">
        <v>6</v>
      </c>
      <c r="F22" s="111">
        <v>12</v>
      </c>
      <c r="G22" s="28">
        <v>12</v>
      </c>
      <c r="H22" s="28">
        <v>13</v>
      </c>
      <c r="I22" s="28">
        <v>9074</v>
      </c>
      <c r="J22" s="28">
        <v>2028</v>
      </c>
      <c r="K22" s="79">
        <v>6138</v>
      </c>
      <c r="L22" s="111">
        <v>259</v>
      </c>
      <c r="M22" s="28">
        <v>544</v>
      </c>
      <c r="N22" s="28">
        <v>311</v>
      </c>
      <c r="O22" s="30"/>
      <c r="P22" s="29">
        <v>232</v>
      </c>
      <c r="Q22" s="28">
        <v>130</v>
      </c>
      <c r="R22" s="28">
        <v>2</v>
      </c>
      <c r="S22" s="28">
        <v>2</v>
      </c>
      <c r="T22" s="28">
        <v>310</v>
      </c>
      <c r="U22" s="28">
        <v>179</v>
      </c>
      <c r="V22" s="28">
        <v>0</v>
      </c>
      <c r="W22" s="28">
        <v>0</v>
      </c>
      <c r="X22" s="79">
        <v>192</v>
      </c>
      <c r="Y22" s="111">
        <v>154</v>
      </c>
      <c r="Z22" s="49"/>
      <c r="AA22" s="50" t="s">
        <v>30</v>
      </c>
      <c r="AB22" s="2"/>
      <c r="AC22" s="2"/>
    </row>
    <row r="23" spans="2:29" ht="15" customHeight="1">
      <c r="B23" s="46"/>
      <c r="C23" s="144" t="s">
        <v>138</v>
      </c>
      <c r="D23" s="145"/>
      <c r="E23" s="79">
        <v>0</v>
      </c>
      <c r="F23" s="111">
        <v>0</v>
      </c>
      <c r="G23" s="28">
        <v>0</v>
      </c>
      <c r="H23" s="28">
        <v>1</v>
      </c>
      <c r="I23" s="28">
        <v>13</v>
      </c>
      <c r="J23" s="28">
        <v>12</v>
      </c>
      <c r="K23" s="79">
        <v>0</v>
      </c>
      <c r="L23" s="111">
        <v>0</v>
      </c>
      <c r="M23" s="28">
        <v>15</v>
      </c>
      <c r="N23" s="28">
        <v>9</v>
      </c>
      <c r="O23" s="30"/>
      <c r="P23" s="29">
        <v>2</v>
      </c>
      <c r="Q23" s="28">
        <v>1</v>
      </c>
      <c r="R23" s="28">
        <v>0</v>
      </c>
      <c r="S23" s="28">
        <v>0</v>
      </c>
      <c r="T23" s="28">
        <v>13</v>
      </c>
      <c r="U23" s="28">
        <v>8</v>
      </c>
      <c r="V23" s="28">
        <v>0</v>
      </c>
      <c r="W23" s="28">
        <v>0</v>
      </c>
      <c r="X23" s="79">
        <v>12</v>
      </c>
      <c r="Y23" s="111">
        <v>7</v>
      </c>
      <c r="Z23" s="49"/>
      <c r="AA23" s="50" t="s">
        <v>138</v>
      </c>
      <c r="AB23" s="2"/>
      <c r="AC23" s="2"/>
    </row>
    <row r="24" spans="2:29" ht="15" customHeight="1">
      <c r="B24" s="46"/>
      <c r="C24" s="144" t="s">
        <v>139</v>
      </c>
      <c r="D24" s="145"/>
      <c r="E24" s="79">
        <v>0</v>
      </c>
      <c r="F24" s="110">
        <v>0</v>
      </c>
      <c r="G24" s="28">
        <v>2</v>
      </c>
      <c r="H24" s="28">
        <v>0</v>
      </c>
      <c r="I24" s="28">
        <v>15</v>
      </c>
      <c r="J24" s="28">
        <v>17</v>
      </c>
      <c r="K24" s="79">
        <v>0</v>
      </c>
      <c r="L24" s="110">
        <v>0</v>
      </c>
      <c r="M24" s="28">
        <v>6</v>
      </c>
      <c r="N24" s="28">
        <v>7</v>
      </c>
      <c r="O24" s="30"/>
      <c r="P24" s="29">
        <v>4</v>
      </c>
      <c r="Q24" s="28">
        <v>4</v>
      </c>
      <c r="R24" s="28">
        <v>0</v>
      </c>
      <c r="S24" s="28">
        <v>0</v>
      </c>
      <c r="T24" s="28">
        <v>2</v>
      </c>
      <c r="U24" s="28">
        <v>3</v>
      </c>
      <c r="V24" s="28">
        <v>0</v>
      </c>
      <c r="W24" s="28">
        <v>0</v>
      </c>
      <c r="X24" s="79">
        <v>2</v>
      </c>
      <c r="Y24" s="110">
        <v>3</v>
      </c>
      <c r="Z24" s="49"/>
      <c r="AA24" s="50" t="s">
        <v>139</v>
      </c>
      <c r="AB24" s="2"/>
      <c r="AC24" s="2"/>
    </row>
    <row r="25" spans="2:29" ht="15" customHeight="1">
      <c r="B25" s="46"/>
      <c r="C25" s="144" t="s">
        <v>140</v>
      </c>
      <c r="D25" s="145"/>
      <c r="E25" s="79">
        <v>0</v>
      </c>
      <c r="F25" s="110">
        <v>0</v>
      </c>
      <c r="G25" s="28">
        <v>0</v>
      </c>
      <c r="H25" s="28">
        <v>0</v>
      </c>
      <c r="I25" s="28">
        <v>14</v>
      </c>
      <c r="J25" s="28">
        <v>15</v>
      </c>
      <c r="K25" s="79">
        <v>0</v>
      </c>
      <c r="L25" s="110">
        <v>0</v>
      </c>
      <c r="M25" s="28">
        <v>13</v>
      </c>
      <c r="N25" s="28">
        <v>11</v>
      </c>
      <c r="O25" s="30"/>
      <c r="P25" s="29">
        <v>3</v>
      </c>
      <c r="Q25" s="28">
        <v>3</v>
      </c>
      <c r="R25" s="28">
        <v>0</v>
      </c>
      <c r="S25" s="28">
        <v>0</v>
      </c>
      <c r="T25" s="28">
        <v>10</v>
      </c>
      <c r="U25" s="28">
        <v>8</v>
      </c>
      <c r="V25" s="28">
        <v>0</v>
      </c>
      <c r="W25" s="28">
        <v>0</v>
      </c>
      <c r="X25" s="79">
        <v>9</v>
      </c>
      <c r="Y25" s="111">
        <v>8</v>
      </c>
      <c r="Z25" s="49"/>
      <c r="AA25" s="50" t="s">
        <v>140</v>
      </c>
      <c r="AB25" s="2"/>
      <c r="AC25" s="2"/>
    </row>
    <row r="26" spans="2:29" ht="15" customHeight="1">
      <c r="B26" s="46"/>
      <c r="C26" s="144" t="s">
        <v>141</v>
      </c>
      <c r="D26" s="145"/>
      <c r="E26" s="79">
        <v>0</v>
      </c>
      <c r="F26" s="110">
        <v>0</v>
      </c>
      <c r="G26" s="28">
        <v>0</v>
      </c>
      <c r="H26" s="28">
        <v>0</v>
      </c>
      <c r="I26" s="28">
        <v>113</v>
      </c>
      <c r="J26" s="28">
        <v>24</v>
      </c>
      <c r="K26" s="79">
        <v>33</v>
      </c>
      <c r="L26" s="110">
        <v>2</v>
      </c>
      <c r="M26" s="28">
        <v>15</v>
      </c>
      <c r="N26" s="28">
        <v>8</v>
      </c>
      <c r="O26" s="30"/>
      <c r="P26" s="29">
        <v>8</v>
      </c>
      <c r="Q26" s="28">
        <v>7</v>
      </c>
      <c r="R26" s="28">
        <v>1</v>
      </c>
      <c r="S26" s="28">
        <v>0</v>
      </c>
      <c r="T26" s="28">
        <v>6</v>
      </c>
      <c r="U26" s="28">
        <v>1</v>
      </c>
      <c r="V26" s="28">
        <v>0</v>
      </c>
      <c r="W26" s="28">
        <v>0</v>
      </c>
      <c r="X26" s="79">
        <v>6</v>
      </c>
      <c r="Y26" s="111">
        <v>1</v>
      </c>
      <c r="Z26" s="49"/>
      <c r="AA26" s="50" t="s">
        <v>141</v>
      </c>
      <c r="AB26" s="2"/>
      <c r="AC26" s="2"/>
    </row>
    <row r="27" spans="2:29" ht="15" customHeight="1">
      <c r="B27" s="46"/>
      <c r="C27" s="144" t="s">
        <v>142</v>
      </c>
      <c r="D27" s="145"/>
      <c r="E27" s="79">
        <v>0</v>
      </c>
      <c r="F27" s="110">
        <v>0</v>
      </c>
      <c r="G27" s="28">
        <v>0</v>
      </c>
      <c r="H27" s="28">
        <v>0</v>
      </c>
      <c r="I27" s="28">
        <v>49</v>
      </c>
      <c r="J27" s="28">
        <v>47</v>
      </c>
      <c r="K27" s="79">
        <v>6</v>
      </c>
      <c r="L27" s="110">
        <v>4</v>
      </c>
      <c r="M27" s="28">
        <v>5</v>
      </c>
      <c r="N27" s="28">
        <v>9</v>
      </c>
      <c r="O27" s="30"/>
      <c r="P27" s="29">
        <v>1</v>
      </c>
      <c r="Q27" s="28">
        <v>1</v>
      </c>
      <c r="R27" s="28">
        <v>0</v>
      </c>
      <c r="S27" s="28">
        <v>0</v>
      </c>
      <c r="T27" s="28">
        <v>4</v>
      </c>
      <c r="U27" s="28">
        <v>8</v>
      </c>
      <c r="V27" s="28">
        <v>0</v>
      </c>
      <c r="W27" s="28">
        <v>0</v>
      </c>
      <c r="X27" s="79">
        <v>4</v>
      </c>
      <c r="Y27" s="111">
        <v>8</v>
      </c>
      <c r="Z27" s="49"/>
      <c r="AA27" s="50" t="s">
        <v>142</v>
      </c>
      <c r="AB27" s="2"/>
      <c r="AC27" s="2"/>
    </row>
    <row r="28" spans="2:29" ht="15" customHeight="1">
      <c r="B28" s="46"/>
      <c r="C28" s="144" t="s">
        <v>143</v>
      </c>
      <c r="D28" s="145"/>
      <c r="E28" s="79">
        <v>0</v>
      </c>
      <c r="F28" s="111">
        <v>0</v>
      </c>
      <c r="G28" s="28">
        <v>1</v>
      </c>
      <c r="H28" s="28">
        <v>1</v>
      </c>
      <c r="I28" s="28">
        <v>971</v>
      </c>
      <c r="J28" s="28">
        <v>23</v>
      </c>
      <c r="K28" s="79">
        <v>3</v>
      </c>
      <c r="L28" s="110">
        <v>3</v>
      </c>
      <c r="M28" s="28">
        <v>12</v>
      </c>
      <c r="N28" s="28">
        <v>7</v>
      </c>
      <c r="O28" s="30"/>
      <c r="P28" s="29">
        <v>1</v>
      </c>
      <c r="Q28" s="28">
        <v>2</v>
      </c>
      <c r="R28" s="28">
        <v>0</v>
      </c>
      <c r="S28" s="28">
        <v>0</v>
      </c>
      <c r="T28" s="28">
        <v>11</v>
      </c>
      <c r="U28" s="28">
        <v>5</v>
      </c>
      <c r="V28" s="28">
        <v>0</v>
      </c>
      <c r="W28" s="28">
        <v>0</v>
      </c>
      <c r="X28" s="79">
        <v>11</v>
      </c>
      <c r="Y28" s="111">
        <v>5</v>
      </c>
      <c r="Z28" s="49"/>
      <c r="AA28" s="50" t="s">
        <v>143</v>
      </c>
      <c r="AB28" s="2"/>
      <c r="AC28" s="2"/>
    </row>
    <row r="29" spans="2:29" ht="15" customHeight="1">
      <c r="B29" s="46"/>
      <c r="C29" s="146" t="s">
        <v>144</v>
      </c>
      <c r="D29" s="147"/>
      <c r="E29" s="79">
        <v>0</v>
      </c>
      <c r="F29" s="110">
        <v>0</v>
      </c>
      <c r="G29" s="28">
        <v>0</v>
      </c>
      <c r="H29" s="28">
        <v>0</v>
      </c>
      <c r="I29" s="28">
        <v>24</v>
      </c>
      <c r="J29" s="28">
        <v>22</v>
      </c>
      <c r="K29" s="79">
        <v>0</v>
      </c>
      <c r="L29" s="110">
        <v>1</v>
      </c>
      <c r="M29" s="28">
        <v>6</v>
      </c>
      <c r="N29" s="28">
        <v>3</v>
      </c>
      <c r="O29" s="30"/>
      <c r="P29" s="29">
        <v>1</v>
      </c>
      <c r="Q29" s="28">
        <v>1</v>
      </c>
      <c r="R29" s="28">
        <v>0</v>
      </c>
      <c r="S29" s="28">
        <v>0</v>
      </c>
      <c r="T29" s="28">
        <v>5</v>
      </c>
      <c r="U29" s="28">
        <v>2</v>
      </c>
      <c r="V29" s="28">
        <v>0</v>
      </c>
      <c r="W29" s="28">
        <v>0</v>
      </c>
      <c r="X29" s="79">
        <v>5</v>
      </c>
      <c r="Y29" s="111">
        <v>2</v>
      </c>
      <c r="Z29" s="49"/>
      <c r="AA29" s="52" t="s">
        <v>144</v>
      </c>
      <c r="AB29" s="2"/>
      <c r="AC29" s="2"/>
    </row>
    <row r="30" spans="2:29" ht="15" customHeight="1">
      <c r="B30" s="46"/>
      <c r="C30" s="144" t="s">
        <v>145</v>
      </c>
      <c r="D30" s="145"/>
      <c r="E30" s="79">
        <v>3</v>
      </c>
      <c r="F30" s="111">
        <v>3</v>
      </c>
      <c r="G30" s="28">
        <v>2</v>
      </c>
      <c r="H30" s="28">
        <v>1</v>
      </c>
      <c r="I30" s="28">
        <v>1064</v>
      </c>
      <c r="J30" s="28">
        <v>274</v>
      </c>
      <c r="K30" s="79">
        <v>801</v>
      </c>
      <c r="L30" s="111">
        <v>17</v>
      </c>
      <c r="M30" s="28">
        <v>41</v>
      </c>
      <c r="N30" s="28">
        <v>44</v>
      </c>
      <c r="O30" s="30"/>
      <c r="P30" s="29">
        <v>12</v>
      </c>
      <c r="Q30" s="28">
        <v>12</v>
      </c>
      <c r="R30" s="28">
        <v>1</v>
      </c>
      <c r="S30" s="28">
        <v>1</v>
      </c>
      <c r="T30" s="28">
        <v>28</v>
      </c>
      <c r="U30" s="28">
        <v>31</v>
      </c>
      <c r="V30" s="28">
        <v>0</v>
      </c>
      <c r="W30" s="28">
        <v>0</v>
      </c>
      <c r="X30" s="79">
        <v>27</v>
      </c>
      <c r="Y30" s="111">
        <v>31</v>
      </c>
      <c r="Z30" s="49"/>
      <c r="AA30" s="50" t="s">
        <v>145</v>
      </c>
      <c r="AB30" s="2"/>
      <c r="AC30" s="2"/>
    </row>
    <row r="31" spans="2:29" ht="15" customHeight="1">
      <c r="B31" s="46"/>
      <c r="C31" s="144" t="s">
        <v>146</v>
      </c>
      <c r="D31" s="145"/>
      <c r="E31" s="79">
        <v>0</v>
      </c>
      <c r="F31" s="110">
        <v>0</v>
      </c>
      <c r="G31" s="28">
        <v>1</v>
      </c>
      <c r="H31" s="28">
        <v>1</v>
      </c>
      <c r="I31" s="28">
        <v>1088</v>
      </c>
      <c r="J31" s="28">
        <v>557</v>
      </c>
      <c r="K31" s="79">
        <v>46</v>
      </c>
      <c r="L31" s="111">
        <v>13</v>
      </c>
      <c r="M31" s="28">
        <v>22</v>
      </c>
      <c r="N31" s="28">
        <v>14</v>
      </c>
      <c r="O31" s="30"/>
      <c r="P31" s="29">
        <v>10</v>
      </c>
      <c r="Q31" s="28">
        <v>11</v>
      </c>
      <c r="R31" s="28">
        <v>1</v>
      </c>
      <c r="S31" s="28">
        <v>1</v>
      </c>
      <c r="T31" s="28">
        <v>11</v>
      </c>
      <c r="U31" s="28">
        <v>2</v>
      </c>
      <c r="V31" s="28">
        <v>0</v>
      </c>
      <c r="W31" s="28">
        <v>0</v>
      </c>
      <c r="X31" s="79">
        <v>10</v>
      </c>
      <c r="Y31" s="111">
        <v>2</v>
      </c>
      <c r="Z31" s="49"/>
      <c r="AA31" s="50" t="s">
        <v>146</v>
      </c>
      <c r="AB31" s="2"/>
      <c r="AC31" s="2"/>
    </row>
    <row r="32" spans="2:29" ht="15" customHeight="1">
      <c r="B32" s="46"/>
      <c r="C32" s="144" t="s">
        <v>147</v>
      </c>
      <c r="D32" s="145"/>
      <c r="E32" s="79">
        <v>0</v>
      </c>
      <c r="F32" s="110">
        <v>0</v>
      </c>
      <c r="G32" s="28">
        <v>0</v>
      </c>
      <c r="H32" s="28">
        <v>0</v>
      </c>
      <c r="I32" s="28">
        <v>14</v>
      </c>
      <c r="J32" s="28">
        <v>14</v>
      </c>
      <c r="K32" s="79">
        <v>0</v>
      </c>
      <c r="L32" s="111">
        <v>0</v>
      </c>
      <c r="M32" s="28">
        <v>3</v>
      </c>
      <c r="N32" s="28">
        <v>4</v>
      </c>
      <c r="O32" s="30"/>
      <c r="P32" s="29">
        <v>2</v>
      </c>
      <c r="Q32" s="28">
        <v>2</v>
      </c>
      <c r="R32" s="28">
        <v>0</v>
      </c>
      <c r="S32" s="28">
        <v>0</v>
      </c>
      <c r="T32" s="28">
        <v>1</v>
      </c>
      <c r="U32" s="28">
        <v>2</v>
      </c>
      <c r="V32" s="28">
        <v>0</v>
      </c>
      <c r="W32" s="28">
        <v>0</v>
      </c>
      <c r="X32" s="79">
        <v>1</v>
      </c>
      <c r="Y32" s="110">
        <v>1</v>
      </c>
      <c r="Z32" s="49"/>
      <c r="AA32" s="50" t="s">
        <v>147</v>
      </c>
      <c r="AB32" s="2"/>
      <c r="AC32" s="2"/>
    </row>
    <row r="33" spans="2:29" ht="15" customHeight="1">
      <c r="B33" s="46"/>
      <c r="C33" s="144" t="s">
        <v>31</v>
      </c>
      <c r="D33" s="145"/>
      <c r="E33" s="79">
        <v>0</v>
      </c>
      <c r="F33" s="111">
        <v>0</v>
      </c>
      <c r="G33" s="28">
        <v>0</v>
      </c>
      <c r="H33" s="28">
        <v>0</v>
      </c>
      <c r="I33" s="28">
        <v>1169</v>
      </c>
      <c r="J33" s="28">
        <v>124</v>
      </c>
      <c r="K33" s="79">
        <v>23</v>
      </c>
      <c r="L33" s="111">
        <v>5</v>
      </c>
      <c r="M33" s="28">
        <v>7</v>
      </c>
      <c r="N33" s="28">
        <v>8</v>
      </c>
      <c r="O33" s="30"/>
      <c r="P33" s="30">
        <v>5</v>
      </c>
      <c r="Q33" s="28">
        <v>4</v>
      </c>
      <c r="R33" s="28">
        <v>0</v>
      </c>
      <c r="S33" s="28">
        <v>0</v>
      </c>
      <c r="T33" s="28">
        <v>2</v>
      </c>
      <c r="U33" s="28">
        <v>4</v>
      </c>
      <c r="V33" s="28">
        <v>0</v>
      </c>
      <c r="W33" s="28">
        <v>0</v>
      </c>
      <c r="X33" s="79">
        <v>1</v>
      </c>
      <c r="Y33" s="110">
        <v>3</v>
      </c>
      <c r="Z33" s="49"/>
      <c r="AA33" s="50" t="s">
        <v>31</v>
      </c>
      <c r="AB33" s="2"/>
      <c r="AC33" s="2"/>
    </row>
    <row r="34" spans="2:29" ht="15" customHeight="1">
      <c r="B34" s="148" t="s">
        <v>32</v>
      </c>
      <c r="C34" s="148"/>
      <c r="D34" s="149"/>
      <c r="E34" s="39">
        <f aca="true" t="shared" si="4" ref="E34:N34">SUM(E35:E40)</f>
        <v>1</v>
      </c>
      <c r="F34" s="39">
        <f t="shared" si="4"/>
        <v>0</v>
      </c>
      <c r="G34" s="39">
        <f t="shared" si="4"/>
        <v>0</v>
      </c>
      <c r="H34" s="39">
        <f t="shared" si="4"/>
        <v>0</v>
      </c>
      <c r="I34" s="39">
        <f t="shared" si="4"/>
        <v>400</v>
      </c>
      <c r="J34" s="39">
        <f t="shared" si="4"/>
        <v>170</v>
      </c>
      <c r="K34" s="39">
        <f t="shared" si="4"/>
        <v>87</v>
      </c>
      <c r="L34" s="39">
        <f t="shared" si="4"/>
        <v>10</v>
      </c>
      <c r="M34" s="39">
        <f t="shared" si="4"/>
        <v>28</v>
      </c>
      <c r="N34" s="39">
        <f t="shared" si="4"/>
        <v>30</v>
      </c>
      <c r="O34" s="30"/>
      <c r="P34" s="40">
        <f aca="true" t="shared" si="5" ref="P34:Y34">SUM(P35:P40)</f>
        <v>16</v>
      </c>
      <c r="Q34" s="39">
        <f t="shared" si="5"/>
        <v>11</v>
      </c>
      <c r="R34" s="39">
        <f t="shared" si="5"/>
        <v>0</v>
      </c>
      <c r="S34" s="39">
        <f t="shared" si="5"/>
        <v>0</v>
      </c>
      <c r="T34" s="39">
        <f t="shared" si="5"/>
        <v>12</v>
      </c>
      <c r="U34" s="39">
        <f t="shared" si="5"/>
        <v>19</v>
      </c>
      <c r="V34" s="39">
        <f t="shared" si="5"/>
        <v>0</v>
      </c>
      <c r="W34" s="39">
        <f t="shared" si="5"/>
        <v>0</v>
      </c>
      <c r="X34" s="39">
        <f t="shared" si="5"/>
        <v>6</v>
      </c>
      <c r="Y34" s="39">
        <f t="shared" si="5"/>
        <v>19</v>
      </c>
      <c r="Z34" s="126" t="s">
        <v>32</v>
      </c>
      <c r="AA34" s="127"/>
      <c r="AB34" s="2"/>
      <c r="AC34" s="2"/>
    </row>
    <row r="35" spans="2:29" ht="15" customHeight="1">
      <c r="B35" s="46"/>
      <c r="C35" s="144" t="s">
        <v>63</v>
      </c>
      <c r="D35" s="145"/>
      <c r="E35" s="79">
        <v>1</v>
      </c>
      <c r="F35" s="28">
        <v>0</v>
      </c>
      <c r="G35" s="28">
        <v>0</v>
      </c>
      <c r="H35" s="28">
        <v>0</v>
      </c>
      <c r="I35" s="28">
        <v>135</v>
      </c>
      <c r="J35" s="28">
        <v>24</v>
      </c>
      <c r="K35" s="79">
        <v>1</v>
      </c>
      <c r="L35" s="110">
        <v>1</v>
      </c>
      <c r="M35" s="28">
        <v>13</v>
      </c>
      <c r="N35" s="28">
        <v>2</v>
      </c>
      <c r="O35" s="91"/>
      <c r="P35" s="29">
        <v>7</v>
      </c>
      <c r="Q35" s="28">
        <v>2</v>
      </c>
      <c r="R35" s="28">
        <v>0</v>
      </c>
      <c r="S35" s="28">
        <v>0</v>
      </c>
      <c r="T35" s="28">
        <v>6</v>
      </c>
      <c r="U35" s="28">
        <v>0</v>
      </c>
      <c r="V35" s="28">
        <v>0</v>
      </c>
      <c r="W35" s="28">
        <v>0</v>
      </c>
      <c r="X35" s="79">
        <v>0</v>
      </c>
      <c r="Y35" s="110">
        <v>0</v>
      </c>
      <c r="Z35" s="49"/>
      <c r="AA35" s="50" t="s">
        <v>63</v>
      </c>
      <c r="AB35" s="2"/>
      <c r="AC35" s="2"/>
    </row>
    <row r="36" spans="2:29" ht="15" customHeight="1">
      <c r="B36" s="46"/>
      <c r="C36" s="144" t="s">
        <v>64</v>
      </c>
      <c r="D36" s="145"/>
      <c r="E36" s="79">
        <v>0</v>
      </c>
      <c r="F36" s="28">
        <v>0</v>
      </c>
      <c r="G36" s="28">
        <v>0</v>
      </c>
      <c r="H36" s="28">
        <v>0</v>
      </c>
      <c r="I36" s="28">
        <v>6</v>
      </c>
      <c r="J36" s="28">
        <v>6</v>
      </c>
      <c r="K36" s="79">
        <v>0</v>
      </c>
      <c r="L36" s="110">
        <v>0</v>
      </c>
      <c r="M36" s="28">
        <v>0</v>
      </c>
      <c r="N36" s="28">
        <v>0</v>
      </c>
      <c r="O36" s="30"/>
      <c r="P36" s="29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79">
        <v>0</v>
      </c>
      <c r="Y36" s="110">
        <v>0</v>
      </c>
      <c r="Z36" s="49"/>
      <c r="AA36" s="50" t="s">
        <v>64</v>
      </c>
      <c r="AB36" s="2"/>
      <c r="AC36" s="2"/>
    </row>
    <row r="37" spans="2:29" ht="15" customHeight="1">
      <c r="B37" s="46"/>
      <c r="C37" s="144" t="s">
        <v>65</v>
      </c>
      <c r="D37" s="145"/>
      <c r="E37" s="79">
        <v>0</v>
      </c>
      <c r="F37" s="79">
        <v>0</v>
      </c>
      <c r="G37" s="28">
        <v>0</v>
      </c>
      <c r="H37" s="28">
        <v>0</v>
      </c>
      <c r="I37" s="28">
        <v>205</v>
      </c>
      <c r="J37" s="28">
        <v>87</v>
      </c>
      <c r="K37" s="79">
        <v>85</v>
      </c>
      <c r="L37" s="111">
        <v>9</v>
      </c>
      <c r="M37" s="28">
        <v>9</v>
      </c>
      <c r="N37" s="28">
        <v>18</v>
      </c>
      <c r="O37" s="30"/>
      <c r="P37" s="29">
        <v>5</v>
      </c>
      <c r="Q37" s="28">
        <v>5</v>
      </c>
      <c r="R37" s="28">
        <v>0</v>
      </c>
      <c r="S37" s="28">
        <v>0</v>
      </c>
      <c r="T37" s="28">
        <v>4</v>
      </c>
      <c r="U37" s="28">
        <v>13</v>
      </c>
      <c r="V37" s="28">
        <v>0</v>
      </c>
      <c r="W37" s="28">
        <v>0</v>
      </c>
      <c r="X37" s="79">
        <v>4</v>
      </c>
      <c r="Y37" s="110">
        <v>13</v>
      </c>
      <c r="Z37" s="49"/>
      <c r="AA37" s="50" t="s">
        <v>65</v>
      </c>
      <c r="AB37" s="2"/>
      <c r="AC37" s="2"/>
    </row>
    <row r="38" spans="2:29" ht="15" customHeight="1">
      <c r="B38" s="46"/>
      <c r="C38" s="144" t="s">
        <v>66</v>
      </c>
      <c r="D38" s="145"/>
      <c r="E38" s="79">
        <v>0</v>
      </c>
      <c r="F38" s="79">
        <v>0</v>
      </c>
      <c r="G38" s="28">
        <v>0</v>
      </c>
      <c r="H38" s="28">
        <v>0</v>
      </c>
      <c r="I38" s="28">
        <v>3</v>
      </c>
      <c r="J38" s="28">
        <v>3</v>
      </c>
      <c r="K38" s="79">
        <v>0</v>
      </c>
      <c r="L38" s="110">
        <v>0</v>
      </c>
      <c r="M38" s="28">
        <v>2</v>
      </c>
      <c r="N38" s="28">
        <v>2</v>
      </c>
      <c r="O38" s="30"/>
      <c r="P38" s="29">
        <v>1</v>
      </c>
      <c r="Q38" s="28">
        <v>1</v>
      </c>
      <c r="R38" s="28">
        <v>0</v>
      </c>
      <c r="S38" s="28">
        <v>0</v>
      </c>
      <c r="T38" s="28">
        <v>1</v>
      </c>
      <c r="U38" s="28">
        <v>1</v>
      </c>
      <c r="V38" s="28">
        <v>0</v>
      </c>
      <c r="W38" s="28">
        <v>0</v>
      </c>
      <c r="X38" s="79">
        <v>1</v>
      </c>
      <c r="Y38" s="110">
        <v>1</v>
      </c>
      <c r="Z38" s="49"/>
      <c r="AA38" s="50" t="s">
        <v>66</v>
      </c>
      <c r="AB38" s="2"/>
      <c r="AC38" s="2"/>
    </row>
    <row r="39" spans="2:29" ht="15" customHeight="1">
      <c r="B39" s="46"/>
      <c r="C39" s="144" t="s">
        <v>67</v>
      </c>
      <c r="D39" s="145"/>
      <c r="E39" s="79">
        <v>0</v>
      </c>
      <c r="F39" s="79">
        <v>0</v>
      </c>
      <c r="G39" s="28">
        <v>0</v>
      </c>
      <c r="H39" s="28">
        <v>0</v>
      </c>
      <c r="I39" s="28">
        <v>15</v>
      </c>
      <c r="J39" s="28">
        <v>16</v>
      </c>
      <c r="K39" s="79">
        <v>0</v>
      </c>
      <c r="L39" s="110">
        <v>0</v>
      </c>
      <c r="M39" s="28">
        <v>0</v>
      </c>
      <c r="N39" s="28">
        <v>0</v>
      </c>
      <c r="O39" s="30"/>
      <c r="P39" s="29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79">
        <v>0</v>
      </c>
      <c r="Y39" s="110">
        <v>0</v>
      </c>
      <c r="Z39" s="49"/>
      <c r="AA39" s="50" t="s">
        <v>67</v>
      </c>
      <c r="AB39" s="2"/>
      <c r="AC39" s="2"/>
    </row>
    <row r="40" spans="2:29" ht="15" customHeight="1">
      <c r="B40" s="46"/>
      <c r="C40" s="144" t="s">
        <v>31</v>
      </c>
      <c r="D40" s="145"/>
      <c r="E40" s="79">
        <v>0</v>
      </c>
      <c r="F40" s="79">
        <v>0</v>
      </c>
      <c r="G40" s="28">
        <v>0</v>
      </c>
      <c r="H40" s="28">
        <v>0</v>
      </c>
      <c r="I40" s="28">
        <v>36</v>
      </c>
      <c r="J40" s="28">
        <v>34</v>
      </c>
      <c r="K40" s="79">
        <v>1</v>
      </c>
      <c r="L40" s="111">
        <v>0</v>
      </c>
      <c r="M40" s="28">
        <v>4</v>
      </c>
      <c r="N40" s="28">
        <v>8</v>
      </c>
      <c r="O40" s="30"/>
      <c r="P40" s="30">
        <v>3</v>
      </c>
      <c r="Q40" s="28">
        <v>3</v>
      </c>
      <c r="R40" s="28">
        <v>0</v>
      </c>
      <c r="S40" s="28">
        <v>0</v>
      </c>
      <c r="T40" s="28">
        <v>1</v>
      </c>
      <c r="U40" s="28">
        <v>5</v>
      </c>
      <c r="V40" s="28">
        <v>0</v>
      </c>
      <c r="W40" s="28">
        <v>0</v>
      </c>
      <c r="X40" s="79">
        <v>1</v>
      </c>
      <c r="Y40" s="111">
        <v>5</v>
      </c>
      <c r="Z40" s="49"/>
      <c r="AA40" s="50" t="s">
        <v>31</v>
      </c>
      <c r="AB40" s="2"/>
      <c r="AC40" s="2"/>
    </row>
    <row r="41" spans="2:29" ht="15" customHeight="1">
      <c r="B41" s="148" t="s">
        <v>33</v>
      </c>
      <c r="C41" s="148"/>
      <c r="D41" s="149"/>
      <c r="E41" s="39">
        <f>SUM(E42:E48)</f>
        <v>12</v>
      </c>
      <c r="F41" s="39">
        <f aca="true" t="shared" si="6" ref="F41:N41">SUM(F42:F48)</f>
        <v>10</v>
      </c>
      <c r="G41" s="39">
        <f t="shared" si="6"/>
        <v>7</v>
      </c>
      <c r="H41" s="39">
        <f t="shared" si="6"/>
        <v>18</v>
      </c>
      <c r="I41" s="39">
        <f t="shared" si="6"/>
        <v>8939</v>
      </c>
      <c r="J41" s="39">
        <f t="shared" si="6"/>
        <v>963</v>
      </c>
      <c r="K41" s="39">
        <f t="shared" si="6"/>
        <v>890</v>
      </c>
      <c r="L41" s="39">
        <f t="shared" si="6"/>
        <v>110</v>
      </c>
      <c r="M41" s="39">
        <f t="shared" si="6"/>
        <v>117</v>
      </c>
      <c r="N41" s="39">
        <f t="shared" si="6"/>
        <v>68</v>
      </c>
      <c r="O41" s="30"/>
      <c r="P41" s="40">
        <f aca="true" t="shared" si="7" ref="P41:Y41">SUM(P42:P48)</f>
        <v>76</v>
      </c>
      <c r="Q41" s="39">
        <f t="shared" si="7"/>
        <v>52</v>
      </c>
      <c r="R41" s="39">
        <f t="shared" si="7"/>
        <v>5</v>
      </c>
      <c r="S41" s="39">
        <f t="shared" si="7"/>
        <v>3</v>
      </c>
      <c r="T41" s="39">
        <f t="shared" si="7"/>
        <v>36</v>
      </c>
      <c r="U41" s="39">
        <f t="shared" si="7"/>
        <v>13</v>
      </c>
      <c r="V41" s="39">
        <f t="shared" si="7"/>
        <v>15</v>
      </c>
      <c r="W41" s="39">
        <f t="shared" si="7"/>
        <v>3</v>
      </c>
      <c r="X41" s="39">
        <f t="shared" si="7"/>
        <v>21</v>
      </c>
      <c r="Y41" s="39">
        <f t="shared" si="7"/>
        <v>10</v>
      </c>
      <c r="Z41" s="126" t="s">
        <v>33</v>
      </c>
      <c r="AA41" s="127"/>
      <c r="AB41" s="2"/>
      <c r="AC41" s="2"/>
    </row>
    <row r="42" spans="2:29" ht="15" customHeight="1">
      <c r="B42" s="150" t="s">
        <v>68</v>
      </c>
      <c r="C42" s="44"/>
      <c r="D42" s="45" t="s">
        <v>34</v>
      </c>
      <c r="E42" s="79">
        <v>0</v>
      </c>
      <c r="F42" s="30">
        <v>0</v>
      </c>
      <c r="G42" s="28">
        <v>0</v>
      </c>
      <c r="H42" s="28">
        <v>0</v>
      </c>
      <c r="I42" s="28">
        <v>28</v>
      </c>
      <c r="J42" s="109">
        <v>26</v>
      </c>
      <c r="K42" s="28">
        <v>2</v>
      </c>
      <c r="L42" s="28">
        <v>2</v>
      </c>
      <c r="M42" s="28">
        <v>20</v>
      </c>
      <c r="N42" s="28">
        <v>5</v>
      </c>
      <c r="O42" s="38"/>
      <c r="P42" s="29">
        <v>13</v>
      </c>
      <c r="Q42" s="28">
        <v>5</v>
      </c>
      <c r="R42" s="28">
        <v>0</v>
      </c>
      <c r="S42" s="28">
        <v>0</v>
      </c>
      <c r="T42" s="28">
        <v>7</v>
      </c>
      <c r="U42" s="28">
        <v>0</v>
      </c>
      <c r="V42" s="28">
        <v>0</v>
      </c>
      <c r="W42" s="28">
        <v>0</v>
      </c>
      <c r="X42" s="79">
        <v>7</v>
      </c>
      <c r="Y42" s="30">
        <v>0</v>
      </c>
      <c r="Z42" s="53"/>
      <c r="AA42" s="50" t="s">
        <v>34</v>
      </c>
      <c r="AB42" s="2"/>
      <c r="AC42" s="143" t="s">
        <v>68</v>
      </c>
    </row>
    <row r="43" spans="2:29" ht="15" customHeight="1">
      <c r="B43" s="150"/>
      <c r="C43" s="44"/>
      <c r="D43" s="45" t="s">
        <v>35</v>
      </c>
      <c r="E43" s="79">
        <v>0</v>
      </c>
      <c r="F43" s="30">
        <v>0</v>
      </c>
      <c r="G43" s="28">
        <v>0</v>
      </c>
      <c r="H43" s="28">
        <v>0</v>
      </c>
      <c r="I43" s="28">
        <v>0</v>
      </c>
      <c r="J43" s="109">
        <v>0</v>
      </c>
      <c r="K43" s="28">
        <v>0</v>
      </c>
      <c r="L43" s="28">
        <v>0</v>
      </c>
      <c r="M43" s="28">
        <v>0</v>
      </c>
      <c r="N43" s="28">
        <v>0</v>
      </c>
      <c r="O43" s="30"/>
      <c r="P43" s="29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79">
        <v>0</v>
      </c>
      <c r="Y43" s="30">
        <v>0</v>
      </c>
      <c r="Z43" s="53"/>
      <c r="AA43" s="50" t="s">
        <v>35</v>
      </c>
      <c r="AB43" s="2"/>
      <c r="AC43" s="143"/>
    </row>
    <row r="44" spans="2:29" ht="15" customHeight="1">
      <c r="B44" s="150"/>
      <c r="C44" s="44"/>
      <c r="D44" s="45" t="s">
        <v>36</v>
      </c>
      <c r="E44" s="79">
        <v>0</v>
      </c>
      <c r="F44" s="30">
        <v>0</v>
      </c>
      <c r="G44" s="28">
        <v>0</v>
      </c>
      <c r="H44" s="28">
        <v>0</v>
      </c>
      <c r="I44" s="28">
        <v>19</v>
      </c>
      <c r="J44" s="109">
        <v>22</v>
      </c>
      <c r="K44" s="28">
        <v>0</v>
      </c>
      <c r="L44" s="28">
        <v>0</v>
      </c>
      <c r="M44" s="28">
        <v>0</v>
      </c>
      <c r="N44" s="28">
        <v>0</v>
      </c>
      <c r="O44" s="30"/>
      <c r="P44" s="29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108">
        <v>0</v>
      </c>
      <c r="W44" s="28">
        <v>0</v>
      </c>
      <c r="X44" s="79">
        <v>0</v>
      </c>
      <c r="Y44" s="30">
        <v>0</v>
      </c>
      <c r="Z44" s="53"/>
      <c r="AA44" s="50" t="s">
        <v>36</v>
      </c>
      <c r="AB44" s="2"/>
      <c r="AC44" s="143"/>
    </row>
    <row r="45" spans="2:29" ht="15" customHeight="1">
      <c r="B45" s="150"/>
      <c r="C45" s="44"/>
      <c r="D45" s="45" t="s">
        <v>31</v>
      </c>
      <c r="E45" s="79">
        <v>3</v>
      </c>
      <c r="F45" s="30">
        <v>3</v>
      </c>
      <c r="G45" s="28">
        <v>1</v>
      </c>
      <c r="H45" s="28">
        <v>2</v>
      </c>
      <c r="I45" s="28">
        <v>76</v>
      </c>
      <c r="J45" s="109">
        <v>66</v>
      </c>
      <c r="K45" s="28">
        <v>8</v>
      </c>
      <c r="L45" s="28">
        <v>8</v>
      </c>
      <c r="M45" s="28">
        <v>11</v>
      </c>
      <c r="N45" s="28">
        <v>7</v>
      </c>
      <c r="O45" s="30"/>
      <c r="P45" s="64">
        <v>11</v>
      </c>
      <c r="Q45" s="28">
        <v>7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79">
        <v>0</v>
      </c>
      <c r="Y45" s="30">
        <v>0</v>
      </c>
      <c r="Z45" s="53"/>
      <c r="AA45" s="50" t="s">
        <v>31</v>
      </c>
      <c r="AB45" s="2"/>
      <c r="AC45" s="143"/>
    </row>
    <row r="46" spans="2:29" ht="15" customHeight="1">
      <c r="B46" s="43"/>
      <c r="C46" s="144" t="s">
        <v>148</v>
      </c>
      <c r="D46" s="145"/>
      <c r="E46" s="79">
        <v>0</v>
      </c>
      <c r="F46" s="30">
        <v>0</v>
      </c>
      <c r="G46" s="28">
        <v>0</v>
      </c>
      <c r="H46" s="28">
        <v>0</v>
      </c>
      <c r="I46" s="28">
        <v>7</v>
      </c>
      <c r="J46" s="28">
        <v>7</v>
      </c>
      <c r="K46" s="28">
        <v>1</v>
      </c>
      <c r="L46" s="28">
        <v>1</v>
      </c>
      <c r="M46" s="28">
        <v>3</v>
      </c>
      <c r="N46" s="28">
        <v>3</v>
      </c>
      <c r="O46" s="28"/>
      <c r="P46" s="29">
        <v>2</v>
      </c>
      <c r="Q46" s="28">
        <v>2</v>
      </c>
      <c r="R46" s="28">
        <v>1</v>
      </c>
      <c r="S46" s="28">
        <v>1</v>
      </c>
      <c r="T46" s="28">
        <v>0</v>
      </c>
      <c r="U46" s="28">
        <v>0</v>
      </c>
      <c r="V46" s="101">
        <v>0</v>
      </c>
      <c r="W46" s="28">
        <v>0</v>
      </c>
      <c r="X46" s="79">
        <v>0</v>
      </c>
      <c r="Y46" s="30">
        <v>0</v>
      </c>
      <c r="Z46" s="51"/>
      <c r="AA46" s="50" t="s">
        <v>148</v>
      </c>
      <c r="AB46" s="2"/>
      <c r="AC46" s="2"/>
    </row>
    <row r="47" spans="2:29" ht="15" customHeight="1">
      <c r="B47" s="43"/>
      <c r="C47" s="144" t="s">
        <v>149</v>
      </c>
      <c r="D47" s="145"/>
      <c r="E47" s="79">
        <v>8</v>
      </c>
      <c r="F47" s="30">
        <v>6</v>
      </c>
      <c r="G47" s="28">
        <v>4</v>
      </c>
      <c r="H47" s="28">
        <v>12</v>
      </c>
      <c r="I47" s="28">
        <v>7750</v>
      </c>
      <c r="J47" s="28">
        <v>530</v>
      </c>
      <c r="K47" s="28">
        <v>234</v>
      </c>
      <c r="L47" s="28">
        <v>56</v>
      </c>
      <c r="M47" s="28">
        <v>54</v>
      </c>
      <c r="N47" s="28">
        <v>27</v>
      </c>
      <c r="O47" s="30"/>
      <c r="P47" s="29">
        <v>31</v>
      </c>
      <c r="Q47" s="28">
        <v>19</v>
      </c>
      <c r="R47" s="28">
        <v>3</v>
      </c>
      <c r="S47" s="28">
        <v>2</v>
      </c>
      <c r="T47" s="28">
        <v>20</v>
      </c>
      <c r="U47" s="28">
        <v>6</v>
      </c>
      <c r="V47" s="28">
        <v>15</v>
      </c>
      <c r="W47" s="28">
        <v>3</v>
      </c>
      <c r="X47" s="79">
        <v>5</v>
      </c>
      <c r="Y47" s="30">
        <v>3</v>
      </c>
      <c r="Z47" s="51"/>
      <c r="AA47" s="50" t="s">
        <v>149</v>
      </c>
      <c r="AB47" s="2"/>
      <c r="AC47" s="2"/>
    </row>
    <row r="48" spans="2:29" ht="15" customHeight="1">
      <c r="B48" s="43"/>
      <c r="C48" s="144" t="s">
        <v>150</v>
      </c>
      <c r="D48" s="145"/>
      <c r="E48" s="79">
        <v>1</v>
      </c>
      <c r="F48" s="30">
        <v>1</v>
      </c>
      <c r="G48" s="28">
        <v>2</v>
      </c>
      <c r="H48" s="28">
        <v>4</v>
      </c>
      <c r="I48" s="28">
        <v>1059</v>
      </c>
      <c r="J48" s="28">
        <v>312</v>
      </c>
      <c r="K48" s="28">
        <v>645</v>
      </c>
      <c r="L48" s="28">
        <v>43</v>
      </c>
      <c r="M48" s="28">
        <v>29</v>
      </c>
      <c r="N48" s="28">
        <v>26</v>
      </c>
      <c r="O48" s="30"/>
      <c r="P48" s="29">
        <v>19</v>
      </c>
      <c r="Q48" s="28">
        <v>19</v>
      </c>
      <c r="R48" s="28">
        <v>1</v>
      </c>
      <c r="S48" s="28">
        <v>0</v>
      </c>
      <c r="T48" s="28">
        <v>9</v>
      </c>
      <c r="U48" s="28">
        <v>7</v>
      </c>
      <c r="V48" s="28">
        <v>0</v>
      </c>
      <c r="W48" s="28">
        <v>0</v>
      </c>
      <c r="X48" s="79">
        <v>9</v>
      </c>
      <c r="Y48" s="30">
        <v>7</v>
      </c>
      <c r="Z48" s="51"/>
      <c r="AA48" s="50" t="s">
        <v>150</v>
      </c>
      <c r="AB48" s="2"/>
      <c r="AC48" s="2"/>
    </row>
    <row r="49" spans="2:29" ht="15" customHeight="1">
      <c r="B49" s="148" t="s">
        <v>151</v>
      </c>
      <c r="C49" s="148"/>
      <c r="D49" s="149"/>
      <c r="E49" s="80">
        <v>2</v>
      </c>
      <c r="F49" s="40">
        <v>2</v>
      </c>
      <c r="G49" s="39">
        <v>0</v>
      </c>
      <c r="H49" s="39">
        <v>0</v>
      </c>
      <c r="I49" s="39">
        <v>67</v>
      </c>
      <c r="J49" s="39">
        <v>23</v>
      </c>
      <c r="K49" s="39">
        <v>1</v>
      </c>
      <c r="L49" s="39">
        <v>1</v>
      </c>
      <c r="M49" s="39">
        <v>80</v>
      </c>
      <c r="N49" s="39">
        <v>22</v>
      </c>
      <c r="O49" s="30"/>
      <c r="P49" s="41">
        <v>41</v>
      </c>
      <c r="Q49" s="39">
        <v>7</v>
      </c>
      <c r="R49" s="39">
        <v>0</v>
      </c>
      <c r="S49" s="39">
        <v>0</v>
      </c>
      <c r="T49" s="39">
        <v>39</v>
      </c>
      <c r="U49" s="39">
        <v>15</v>
      </c>
      <c r="V49" s="39">
        <v>2</v>
      </c>
      <c r="W49" s="39">
        <v>7</v>
      </c>
      <c r="X49" s="80">
        <v>2</v>
      </c>
      <c r="Y49" s="40">
        <v>2</v>
      </c>
      <c r="Z49" s="126" t="s">
        <v>151</v>
      </c>
      <c r="AA49" s="127"/>
      <c r="AB49" s="2"/>
      <c r="AC49" s="2"/>
    </row>
    <row r="50" spans="2:29" ht="15" customHeight="1">
      <c r="B50" s="148" t="s">
        <v>152</v>
      </c>
      <c r="C50" s="148"/>
      <c r="D50" s="149"/>
      <c r="E50" s="80">
        <v>0</v>
      </c>
      <c r="F50" s="40">
        <v>0</v>
      </c>
      <c r="G50" s="39">
        <v>0</v>
      </c>
      <c r="H50" s="39">
        <v>0</v>
      </c>
      <c r="I50" s="39">
        <v>27</v>
      </c>
      <c r="J50" s="39">
        <v>27</v>
      </c>
      <c r="K50" s="39">
        <v>0</v>
      </c>
      <c r="L50" s="39">
        <v>0</v>
      </c>
      <c r="M50" s="39">
        <v>3</v>
      </c>
      <c r="N50" s="39">
        <v>6</v>
      </c>
      <c r="O50" s="40"/>
      <c r="P50" s="41">
        <v>3</v>
      </c>
      <c r="Q50" s="39">
        <v>6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80">
        <v>0</v>
      </c>
      <c r="Y50" s="40">
        <v>0</v>
      </c>
      <c r="Z50" s="126" t="s">
        <v>152</v>
      </c>
      <c r="AA50" s="127"/>
      <c r="AB50" s="2"/>
      <c r="AC50" s="2"/>
    </row>
    <row r="51" spans="2:29" ht="15" customHeight="1">
      <c r="B51" s="148" t="s">
        <v>153</v>
      </c>
      <c r="C51" s="148"/>
      <c r="D51" s="149"/>
      <c r="E51" s="80">
        <v>0</v>
      </c>
      <c r="F51" s="40">
        <v>0</v>
      </c>
      <c r="G51" s="39">
        <v>0</v>
      </c>
      <c r="H51" s="39">
        <v>0</v>
      </c>
      <c r="I51" s="39">
        <v>2</v>
      </c>
      <c r="J51" s="39">
        <v>2</v>
      </c>
      <c r="K51" s="39">
        <v>0</v>
      </c>
      <c r="L51" s="39">
        <v>0</v>
      </c>
      <c r="M51" s="39">
        <v>0</v>
      </c>
      <c r="N51" s="39">
        <v>0</v>
      </c>
      <c r="O51" s="40"/>
      <c r="P51" s="41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80">
        <v>0</v>
      </c>
      <c r="Y51" s="40">
        <v>0</v>
      </c>
      <c r="Z51" s="126" t="s">
        <v>153</v>
      </c>
      <c r="AA51" s="127"/>
      <c r="AB51" s="2"/>
      <c r="AC51" s="2"/>
    </row>
    <row r="52" spans="2:29" ht="15" customHeight="1" thickBot="1">
      <c r="B52" s="133" t="s">
        <v>154</v>
      </c>
      <c r="C52" s="133"/>
      <c r="D52" s="152"/>
      <c r="E52" s="102">
        <v>0</v>
      </c>
      <c r="F52" s="40">
        <v>0</v>
      </c>
      <c r="G52" s="39">
        <v>0</v>
      </c>
      <c r="H52" s="39">
        <v>0</v>
      </c>
      <c r="I52" s="39">
        <v>2</v>
      </c>
      <c r="J52" s="39">
        <v>1</v>
      </c>
      <c r="K52" s="39">
        <v>0</v>
      </c>
      <c r="L52" s="39">
        <v>0</v>
      </c>
      <c r="M52" s="39">
        <v>2</v>
      </c>
      <c r="N52" s="39">
        <v>0</v>
      </c>
      <c r="O52" s="40"/>
      <c r="P52" s="40">
        <v>0</v>
      </c>
      <c r="Q52" s="39">
        <v>0</v>
      </c>
      <c r="R52" s="39">
        <v>0</v>
      </c>
      <c r="S52" s="39">
        <v>0</v>
      </c>
      <c r="T52" s="39">
        <v>2</v>
      </c>
      <c r="U52" s="39">
        <v>0</v>
      </c>
      <c r="V52" s="39">
        <v>0</v>
      </c>
      <c r="W52" s="39">
        <v>0</v>
      </c>
      <c r="X52" s="102">
        <v>2</v>
      </c>
      <c r="Y52" s="40">
        <v>0</v>
      </c>
      <c r="Z52" s="132" t="s">
        <v>154</v>
      </c>
      <c r="AA52" s="133"/>
      <c r="AB52" s="11"/>
      <c r="AC52" s="11"/>
    </row>
    <row r="53" spans="2:29" ht="1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40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4"/>
      <c r="AB53" s="2"/>
      <c r="AC53" s="2"/>
    </row>
    <row r="54" spans="5:29" ht="14.25">
      <c r="E54" s="6"/>
      <c r="F54" s="6"/>
      <c r="G54" s="6"/>
      <c r="H54" s="6"/>
      <c r="I54" s="6"/>
      <c r="J54" s="6"/>
      <c r="K54" s="6"/>
      <c r="L54" s="6"/>
      <c r="M54" s="6"/>
      <c r="N54" s="6"/>
      <c r="O54" s="3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B54" s="2"/>
      <c r="AC54" s="2"/>
    </row>
    <row r="55" spans="5:25" ht="14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34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5:25" ht="14.25"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34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5:25" ht="14.25">
      <c r="E57" s="67"/>
      <c r="F57" s="67"/>
      <c r="G57" s="67"/>
      <c r="H57" s="67"/>
      <c r="I57" s="67"/>
      <c r="J57" s="67"/>
      <c r="K57" s="67"/>
      <c r="L57" s="67"/>
      <c r="M57" s="67"/>
      <c r="N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5:25" ht="14.25">
      <c r="E58" s="67"/>
      <c r="F58" s="67"/>
      <c r="G58" s="67"/>
      <c r="H58" s="67"/>
      <c r="I58" s="67"/>
      <c r="J58" s="67"/>
      <c r="K58" s="67"/>
      <c r="L58" s="67"/>
      <c r="M58" s="67"/>
      <c r="N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5:25" ht="14.25">
      <c r="E59" s="67"/>
      <c r="F59" s="67"/>
      <c r="G59" s="67"/>
      <c r="H59" s="67"/>
      <c r="I59" s="67"/>
      <c r="J59" s="67"/>
      <c r="K59" s="67"/>
      <c r="L59" s="67"/>
      <c r="M59" s="67"/>
      <c r="N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5:25" ht="14.25">
      <c r="E60" s="67"/>
      <c r="F60" s="67"/>
      <c r="G60" s="67"/>
      <c r="H60" s="67"/>
      <c r="I60" s="67"/>
      <c r="J60" s="67"/>
      <c r="K60" s="67"/>
      <c r="L60" s="67"/>
      <c r="M60" s="67"/>
      <c r="N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</sheetData>
  <sheetProtection/>
  <mergeCells count="54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B34:D34"/>
    <mergeCell ref="C35:D35"/>
    <mergeCell ref="C36:D36"/>
    <mergeCell ref="C37:D37"/>
    <mergeCell ref="C48:D48"/>
    <mergeCell ref="B50:D50"/>
    <mergeCell ref="C38:D38"/>
    <mergeCell ref="C39:D39"/>
    <mergeCell ref="C40:D40"/>
    <mergeCell ref="B41:D41"/>
    <mergeCell ref="B42:B45"/>
    <mergeCell ref="C46:D46"/>
    <mergeCell ref="C47:D47"/>
    <mergeCell ref="Z51:AA51"/>
    <mergeCell ref="Z52:AA52"/>
    <mergeCell ref="B51:D51"/>
    <mergeCell ref="B52:D52"/>
    <mergeCell ref="Z34:AA34"/>
    <mergeCell ref="Z20:AA20"/>
    <mergeCell ref="Z49:AA49"/>
    <mergeCell ref="Z50:AA50"/>
    <mergeCell ref="Z41:AA41"/>
    <mergeCell ref="B49:D4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2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125" defaultRowHeight="12.75"/>
  <cols>
    <col min="1" max="3" width="2.625" style="2" customWidth="1"/>
    <col min="4" max="4" width="18.625" style="2" bestFit="1" customWidth="1"/>
    <col min="5" max="14" width="8.625" style="2" customWidth="1"/>
    <col min="15" max="15" width="5.875" style="4" customWidth="1"/>
    <col min="16" max="25" width="8.625" style="2" customWidth="1"/>
    <col min="26" max="26" width="3.00390625" style="2" bestFit="1" customWidth="1"/>
    <col min="27" max="27" width="18.625" style="4" bestFit="1" customWidth="1"/>
    <col min="28" max="29" width="2.625" style="6" customWidth="1"/>
    <col min="30" max="50" width="9.125" style="1" customWidth="1"/>
    <col min="51" max="16384" width="9.125" style="2" customWidth="1"/>
  </cols>
  <sheetData>
    <row r="1" spans="2:16" ht="14.25">
      <c r="B1" s="2" t="s">
        <v>54</v>
      </c>
      <c r="P1" s="2" t="s">
        <v>156</v>
      </c>
    </row>
    <row r="2" spans="2:29" ht="14.25">
      <c r="B2" s="54"/>
      <c r="C2" s="57"/>
      <c r="D2" s="130" t="s">
        <v>168</v>
      </c>
      <c r="E2" s="131"/>
      <c r="F2" s="131"/>
      <c r="G2" s="131"/>
      <c r="H2" s="131"/>
      <c r="I2" s="131"/>
      <c r="J2" s="131"/>
      <c r="K2" s="131"/>
      <c r="L2" s="131"/>
      <c r="M2" s="131"/>
      <c r="N2" s="57"/>
      <c r="O2" s="31"/>
      <c r="P2" s="54"/>
      <c r="Q2" s="130" t="s">
        <v>48</v>
      </c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54"/>
      <c r="AC2" s="54"/>
    </row>
    <row r="3" spans="4:29" ht="15" thickBot="1">
      <c r="D3" s="4"/>
      <c r="E3" s="65"/>
      <c r="F3" s="65"/>
      <c r="G3" s="65"/>
      <c r="H3" s="65"/>
      <c r="I3" s="65"/>
      <c r="J3" s="65"/>
      <c r="K3" s="65"/>
      <c r="L3" s="65"/>
      <c r="M3" s="65"/>
      <c r="N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4"/>
      <c r="AB3" s="2"/>
      <c r="AC3" s="2"/>
    </row>
    <row r="4" spans="2:29" ht="14.25">
      <c r="B4" s="135" t="s">
        <v>27</v>
      </c>
      <c r="C4" s="135"/>
      <c r="D4" s="156"/>
      <c r="E4" s="180" t="s">
        <v>40</v>
      </c>
      <c r="F4" s="178"/>
      <c r="G4" s="178"/>
      <c r="H4" s="178"/>
      <c r="I4" s="178"/>
      <c r="J4" s="178"/>
      <c r="K4" s="178"/>
      <c r="L4" s="178"/>
      <c r="M4" s="178"/>
      <c r="N4" s="178"/>
      <c r="O4" s="32"/>
      <c r="P4" s="178" t="s">
        <v>40</v>
      </c>
      <c r="Q4" s="178"/>
      <c r="R4" s="178"/>
      <c r="S4" s="178"/>
      <c r="T4" s="178"/>
      <c r="U4" s="178"/>
      <c r="V4" s="178"/>
      <c r="W4" s="178"/>
      <c r="X4" s="178"/>
      <c r="Y4" s="179"/>
      <c r="Z4" s="134" t="s">
        <v>27</v>
      </c>
      <c r="AA4" s="135"/>
      <c r="AB4" s="136"/>
      <c r="AC4" s="136"/>
    </row>
    <row r="5" spans="2:29" ht="14.25">
      <c r="B5" s="138"/>
      <c r="C5" s="138"/>
      <c r="D5" s="157"/>
      <c r="E5" s="17"/>
      <c r="F5" s="16"/>
      <c r="G5" s="173" t="s">
        <v>43</v>
      </c>
      <c r="H5" s="174"/>
      <c r="I5" s="16"/>
      <c r="J5" s="16"/>
      <c r="K5" s="16"/>
      <c r="L5" s="16"/>
      <c r="M5" s="16"/>
      <c r="N5" s="16"/>
      <c r="O5" s="24"/>
      <c r="P5" s="172" t="s">
        <v>0</v>
      </c>
      <c r="Q5" s="172"/>
      <c r="R5" s="22"/>
      <c r="S5" s="22"/>
      <c r="T5" s="22"/>
      <c r="U5" s="22"/>
      <c r="V5" s="22"/>
      <c r="W5" s="22"/>
      <c r="X5" s="22"/>
      <c r="Y5" s="22"/>
      <c r="Z5" s="137"/>
      <c r="AA5" s="138"/>
      <c r="AB5" s="139"/>
      <c r="AC5" s="139"/>
    </row>
    <row r="6" spans="2:29" ht="14.25">
      <c r="B6" s="138"/>
      <c r="C6" s="138"/>
      <c r="D6" s="157"/>
      <c r="E6" s="17"/>
      <c r="F6" s="16"/>
      <c r="G6" s="15"/>
      <c r="H6" s="14"/>
      <c r="I6" s="198" t="s">
        <v>44</v>
      </c>
      <c r="J6" s="199"/>
      <c r="K6" s="200" t="s">
        <v>4</v>
      </c>
      <c r="L6" s="201"/>
      <c r="M6" s="200" t="s">
        <v>23</v>
      </c>
      <c r="N6" s="202"/>
      <c r="O6" s="35"/>
      <c r="P6" s="6"/>
      <c r="Q6" s="6"/>
      <c r="R6" s="171" t="s">
        <v>159</v>
      </c>
      <c r="S6" s="177"/>
      <c r="T6" s="171" t="s">
        <v>92</v>
      </c>
      <c r="U6" s="177"/>
      <c r="V6" s="171" t="s">
        <v>155</v>
      </c>
      <c r="W6" s="177"/>
      <c r="X6" s="7" t="s">
        <v>22</v>
      </c>
      <c r="Y6" s="6"/>
      <c r="Z6" s="137"/>
      <c r="AA6" s="138"/>
      <c r="AB6" s="139"/>
      <c r="AC6" s="139"/>
    </row>
    <row r="7" spans="2:29" ht="14.25">
      <c r="B7" s="138"/>
      <c r="C7" s="138"/>
      <c r="D7" s="157"/>
      <c r="E7" s="192" t="s">
        <v>69</v>
      </c>
      <c r="F7" s="193"/>
      <c r="G7" s="17"/>
      <c r="H7" s="16"/>
      <c r="I7" s="17"/>
      <c r="J7" s="16"/>
      <c r="K7" s="17"/>
      <c r="L7" s="16"/>
      <c r="M7" s="62"/>
      <c r="N7" s="16"/>
      <c r="O7" s="24"/>
      <c r="P7" s="22"/>
      <c r="Q7" s="22"/>
      <c r="R7" s="194" t="s">
        <v>160</v>
      </c>
      <c r="S7" s="195"/>
      <c r="T7" s="196" t="s">
        <v>19</v>
      </c>
      <c r="U7" s="197"/>
      <c r="V7" s="8"/>
      <c r="W7" s="63"/>
      <c r="X7" s="8"/>
      <c r="Y7" s="63"/>
      <c r="Z7" s="137"/>
      <c r="AA7" s="138"/>
      <c r="AB7" s="139"/>
      <c r="AC7" s="139"/>
    </row>
    <row r="8" spans="2:29" ht="14.25">
      <c r="B8" s="142"/>
      <c r="C8" s="142"/>
      <c r="D8" s="165"/>
      <c r="E8" s="37" t="s">
        <v>70</v>
      </c>
      <c r="F8" s="37" t="s">
        <v>71</v>
      </c>
      <c r="G8" s="37" t="s">
        <v>70</v>
      </c>
      <c r="H8" s="37" t="s">
        <v>71</v>
      </c>
      <c r="I8" s="37" t="s">
        <v>70</v>
      </c>
      <c r="J8" s="37" t="s">
        <v>71</v>
      </c>
      <c r="K8" s="37" t="s">
        <v>70</v>
      </c>
      <c r="L8" s="37" t="s">
        <v>71</v>
      </c>
      <c r="M8" s="37" t="s">
        <v>70</v>
      </c>
      <c r="N8" s="37" t="s">
        <v>71</v>
      </c>
      <c r="O8" s="33"/>
      <c r="P8" s="42" t="s">
        <v>70</v>
      </c>
      <c r="Q8" s="37" t="s">
        <v>71</v>
      </c>
      <c r="R8" s="37" t="s">
        <v>70</v>
      </c>
      <c r="S8" s="37" t="s">
        <v>71</v>
      </c>
      <c r="T8" s="37" t="s">
        <v>70</v>
      </c>
      <c r="U8" s="37" t="s">
        <v>71</v>
      </c>
      <c r="V8" s="37" t="s">
        <v>70</v>
      </c>
      <c r="W8" s="37" t="s">
        <v>71</v>
      </c>
      <c r="X8" s="37" t="s">
        <v>70</v>
      </c>
      <c r="Y8" s="37" t="s">
        <v>71</v>
      </c>
      <c r="Z8" s="164"/>
      <c r="AA8" s="142"/>
      <c r="AB8" s="142"/>
      <c r="AC8" s="142"/>
    </row>
    <row r="9" spans="4:29" ht="15" customHeight="1">
      <c r="D9" s="56" t="s">
        <v>182</v>
      </c>
      <c r="E9" s="81">
        <v>144</v>
      </c>
      <c r="F9" s="81">
        <v>34</v>
      </c>
      <c r="G9" s="81">
        <v>194</v>
      </c>
      <c r="H9" s="81">
        <v>353</v>
      </c>
      <c r="I9" s="81">
        <v>31</v>
      </c>
      <c r="J9" s="81">
        <v>223</v>
      </c>
      <c r="K9" s="81">
        <v>105</v>
      </c>
      <c r="L9" s="81">
        <v>58</v>
      </c>
      <c r="M9" s="81">
        <v>58</v>
      </c>
      <c r="N9" s="81">
        <v>72</v>
      </c>
      <c r="O9" s="82"/>
      <c r="P9" s="85">
        <v>2409</v>
      </c>
      <c r="Q9" s="81">
        <v>2411</v>
      </c>
      <c r="R9" s="81">
        <v>1960</v>
      </c>
      <c r="S9" s="81">
        <v>2012</v>
      </c>
      <c r="T9" s="81">
        <v>78</v>
      </c>
      <c r="U9" s="81">
        <v>66</v>
      </c>
      <c r="V9" s="81">
        <v>144</v>
      </c>
      <c r="W9" s="81">
        <v>86</v>
      </c>
      <c r="X9" s="81">
        <v>103</v>
      </c>
      <c r="Y9" s="81">
        <v>80</v>
      </c>
      <c r="Z9" s="47"/>
      <c r="AA9" s="61" t="s">
        <v>181</v>
      </c>
      <c r="AB9" s="2"/>
      <c r="AC9" s="2"/>
    </row>
    <row r="10" spans="4:29" ht="15" customHeight="1">
      <c r="D10" s="56" t="s">
        <v>37</v>
      </c>
      <c r="E10" s="81">
        <v>37</v>
      </c>
      <c r="F10" s="81">
        <v>25</v>
      </c>
      <c r="G10" s="81">
        <v>149</v>
      </c>
      <c r="H10" s="81">
        <v>252</v>
      </c>
      <c r="I10" s="81">
        <v>14</v>
      </c>
      <c r="J10" s="81">
        <v>141</v>
      </c>
      <c r="K10" s="81">
        <v>85</v>
      </c>
      <c r="L10" s="81">
        <v>45</v>
      </c>
      <c r="M10" s="81">
        <v>50</v>
      </c>
      <c r="N10" s="81">
        <v>66</v>
      </c>
      <c r="O10" s="82"/>
      <c r="P10" s="85">
        <v>2844</v>
      </c>
      <c r="Q10" s="81">
        <v>2761</v>
      </c>
      <c r="R10" s="81">
        <v>2212</v>
      </c>
      <c r="S10" s="81">
        <v>2268</v>
      </c>
      <c r="T10" s="81">
        <v>92</v>
      </c>
      <c r="U10" s="81">
        <v>90</v>
      </c>
      <c r="V10" s="81">
        <v>250</v>
      </c>
      <c r="W10" s="81">
        <v>137</v>
      </c>
      <c r="X10" s="81">
        <v>140</v>
      </c>
      <c r="Y10" s="81">
        <v>78</v>
      </c>
      <c r="Z10" s="47"/>
      <c r="AA10" s="61" t="s">
        <v>37</v>
      </c>
      <c r="AB10" s="2"/>
      <c r="AC10" s="2"/>
    </row>
    <row r="11" spans="4:29" ht="15" customHeight="1">
      <c r="D11" s="55" t="s">
        <v>38</v>
      </c>
      <c r="E11" s="81">
        <v>59</v>
      </c>
      <c r="F11" s="81">
        <v>11</v>
      </c>
      <c r="G11" s="81">
        <v>163</v>
      </c>
      <c r="H11" s="81">
        <v>263</v>
      </c>
      <c r="I11" s="81">
        <v>30</v>
      </c>
      <c r="J11" s="81">
        <v>141</v>
      </c>
      <c r="K11" s="81">
        <v>79</v>
      </c>
      <c r="L11" s="81">
        <v>58</v>
      </c>
      <c r="M11" s="81">
        <v>54</v>
      </c>
      <c r="N11" s="81">
        <v>64</v>
      </c>
      <c r="O11" s="82"/>
      <c r="P11" s="85">
        <v>2445</v>
      </c>
      <c r="Q11" s="81">
        <v>2315</v>
      </c>
      <c r="R11" s="81">
        <v>1733</v>
      </c>
      <c r="S11" s="81">
        <v>1769</v>
      </c>
      <c r="T11" s="81">
        <v>109</v>
      </c>
      <c r="U11" s="81">
        <v>86</v>
      </c>
      <c r="V11" s="81">
        <v>255</v>
      </c>
      <c r="W11" s="81">
        <v>146</v>
      </c>
      <c r="X11" s="81">
        <v>194</v>
      </c>
      <c r="Y11" s="81">
        <v>152</v>
      </c>
      <c r="Z11" s="47"/>
      <c r="AA11" s="71" t="s">
        <v>38</v>
      </c>
      <c r="AB11" s="2"/>
      <c r="AC11" s="2"/>
    </row>
    <row r="12" spans="4:29" ht="15" customHeight="1">
      <c r="D12" s="55" t="s">
        <v>39</v>
      </c>
      <c r="E12" s="81">
        <v>6</v>
      </c>
      <c r="F12" s="81">
        <v>6</v>
      </c>
      <c r="G12" s="81">
        <v>200</v>
      </c>
      <c r="H12" s="81">
        <v>263</v>
      </c>
      <c r="I12" s="81">
        <v>19</v>
      </c>
      <c r="J12" s="81">
        <v>131</v>
      </c>
      <c r="K12" s="81">
        <v>133</v>
      </c>
      <c r="L12" s="81">
        <v>80</v>
      </c>
      <c r="M12" s="81">
        <v>48</v>
      </c>
      <c r="N12" s="81">
        <v>52</v>
      </c>
      <c r="O12" s="82"/>
      <c r="P12" s="85">
        <v>3004</v>
      </c>
      <c r="Q12" s="81">
        <v>2805</v>
      </c>
      <c r="R12" s="81">
        <v>2157</v>
      </c>
      <c r="S12" s="81">
        <v>2206</v>
      </c>
      <c r="T12" s="81">
        <v>120</v>
      </c>
      <c r="U12" s="81">
        <v>78</v>
      </c>
      <c r="V12" s="81">
        <v>250</v>
      </c>
      <c r="W12" s="81">
        <v>154</v>
      </c>
      <c r="X12" s="81">
        <v>253</v>
      </c>
      <c r="Y12" s="81">
        <v>144</v>
      </c>
      <c r="Z12" s="47"/>
      <c r="AA12" s="71" t="s">
        <v>39</v>
      </c>
      <c r="AB12" s="2"/>
      <c r="AC12" s="2"/>
    </row>
    <row r="13" spans="4:29" ht="15" customHeight="1">
      <c r="D13" s="55" t="s">
        <v>55</v>
      </c>
      <c r="E13" s="81">
        <v>8</v>
      </c>
      <c r="F13" s="81">
        <v>8</v>
      </c>
      <c r="G13" s="81">
        <v>161</v>
      </c>
      <c r="H13" s="81">
        <v>209</v>
      </c>
      <c r="I13" s="81">
        <v>16</v>
      </c>
      <c r="J13" s="81">
        <v>101</v>
      </c>
      <c r="K13" s="81">
        <v>100</v>
      </c>
      <c r="L13" s="81">
        <v>58</v>
      </c>
      <c r="M13" s="81">
        <v>45</v>
      </c>
      <c r="N13" s="81">
        <v>50</v>
      </c>
      <c r="O13" s="82"/>
      <c r="P13" s="85">
        <v>3453</v>
      </c>
      <c r="Q13" s="81">
        <v>3283</v>
      </c>
      <c r="R13" s="81">
        <v>2468</v>
      </c>
      <c r="S13" s="81">
        <v>2517</v>
      </c>
      <c r="T13" s="81">
        <v>139</v>
      </c>
      <c r="U13" s="81">
        <v>107</v>
      </c>
      <c r="V13" s="81">
        <v>323</v>
      </c>
      <c r="W13" s="81">
        <v>188</v>
      </c>
      <c r="X13" s="81">
        <v>280</v>
      </c>
      <c r="Y13" s="81">
        <v>197</v>
      </c>
      <c r="Z13" s="47"/>
      <c r="AA13" s="71" t="s">
        <v>55</v>
      </c>
      <c r="AB13" s="2"/>
      <c r="AC13" s="2"/>
    </row>
    <row r="14" spans="4:29" ht="15" customHeight="1">
      <c r="D14" s="55" t="s">
        <v>56</v>
      </c>
      <c r="E14" s="81">
        <v>11</v>
      </c>
      <c r="F14" s="81">
        <v>8</v>
      </c>
      <c r="G14" s="81">
        <v>151</v>
      </c>
      <c r="H14" s="81">
        <v>222</v>
      </c>
      <c r="I14" s="81">
        <v>6</v>
      </c>
      <c r="J14" s="81">
        <v>105</v>
      </c>
      <c r="K14" s="81">
        <v>96</v>
      </c>
      <c r="L14" s="81">
        <v>60</v>
      </c>
      <c r="M14" s="81">
        <v>49</v>
      </c>
      <c r="N14" s="81">
        <v>57</v>
      </c>
      <c r="O14" s="82"/>
      <c r="P14" s="85">
        <v>4405</v>
      </c>
      <c r="Q14" s="81">
        <v>4138</v>
      </c>
      <c r="R14" s="81">
        <v>3230</v>
      </c>
      <c r="S14" s="81">
        <v>3251</v>
      </c>
      <c r="T14" s="81">
        <v>178</v>
      </c>
      <c r="U14" s="81">
        <v>144</v>
      </c>
      <c r="V14" s="81">
        <v>368</v>
      </c>
      <c r="W14" s="81">
        <v>204</v>
      </c>
      <c r="X14" s="81">
        <v>281</v>
      </c>
      <c r="Y14" s="81">
        <v>190</v>
      </c>
      <c r="Z14" s="47"/>
      <c r="AA14" s="71" t="s">
        <v>56</v>
      </c>
      <c r="AB14" s="2"/>
      <c r="AC14" s="2"/>
    </row>
    <row r="15" spans="2:29" ht="15" customHeight="1">
      <c r="B15" s="3"/>
      <c r="C15" s="3"/>
      <c r="D15" s="55" t="s">
        <v>165</v>
      </c>
      <c r="E15" s="26">
        <v>12</v>
      </c>
      <c r="F15" s="26">
        <v>8</v>
      </c>
      <c r="G15" s="26">
        <v>146</v>
      </c>
      <c r="H15" s="26">
        <v>240</v>
      </c>
      <c r="I15" s="26">
        <v>15</v>
      </c>
      <c r="J15" s="26">
        <v>122</v>
      </c>
      <c r="K15" s="26">
        <v>82</v>
      </c>
      <c r="L15" s="26">
        <v>67</v>
      </c>
      <c r="M15" s="26">
        <v>49</v>
      </c>
      <c r="N15" s="26">
        <v>51</v>
      </c>
      <c r="O15" s="27"/>
      <c r="P15" s="86">
        <v>4624</v>
      </c>
      <c r="Q15" s="26">
        <v>4220</v>
      </c>
      <c r="R15" s="26">
        <v>3274</v>
      </c>
      <c r="S15" s="26">
        <v>3249</v>
      </c>
      <c r="T15" s="26">
        <v>194</v>
      </c>
      <c r="U15" s="26">
        <v>174</v>
      </c>
      <c r="V15" s="26">
        <v>408</v>
      </c>
      <c r="W15" s="26">
        <v>203</v>
      </c>
      <c r="X15" s="26">
        <v>376</v>
      </c>
      <c r="Y15" s="26">
        <v>206</v>
      </c>
      <c r="Z15" s="48"/>
      <c r="AA15" s="71" t="s">
        <v>165</v>
      </c>
      <c r="AB15" s="3"/>
      <c r="AC15" s="3"/>
    </row>
    <row r="16" spans="2:29" ht="15" customHeight="1">
      <c r="B16" s="3"/>
      <c r="C16" s="3"/>
      <c r="D16" s="55" t="s">
        <v>166</v>
      </c>
      <c r="E16" s="26">
        <v>6</v>
      </c>
      <c r="F16" s="26">
        <v>4</v>
      </c>
      <c r="G16" s="26">
        <v>182</v>
      </c>
      <c r="H16" s="26">
        <v>253</v>
      </c>
      <c r="I16" s="26">
        <v>6</v>
      </c>
      <c r="J16" s="26">
        <v>108</v>
      </c>
      <c r="K16" s="26">
        <v>108</v>
      </c>
      <c r="L16" s="26">
        <v>80</v>
      </c>
      <c r="M16" s="26">
        <v>68</v>
      </c>
      <c r="N16" s="26">
        <v>65</v>
      </c>
      <c r="O16" s="27"/>
      <c r="P16" s="86">
        <v>4667</v>
      </c>
      <c r="Q16" s="26">
        <v>4135</v>
      </c>
      <c r="R16" s="26">
        <v>3078</v>
      </c>
      <c r="S16" s="26">
        <v>3096</v>
      </c>
      <c r="T16" s="26">
        <v>189</v>
      </c>
      <c r="U16" s="26">
        <v>160</v>
      </c>
      <c r="V16" s="26">
        <v>530</v>
      </c>
      <c r="W16" s="26">
        <v>211</v>
      </c>
      <c r="X16" s="26">
        <v>457</v>
      </c>
      <c r="Y16" s="26">
        <v>235</v>
      </c>
      <c r="Z16" s="48"/>
      <c r="AA16" s="71" t="s">
        <v>166</v>
      </c>
      <c r="AB16" s="3"/>
      <c r="AC16" s="3"/>
    </row>
    <row r="17" spans="2:29" ht="15" customHeight="1">
      <c r="B17" s="3"/>
      <c r="C17" s="3"/>
      <c r="D17" s="55" t="s">
        <v>167</v>
      </c>
      <c r="E17" s="26">
        <v>37</v>
      </c>
      <c r="F17" s="26">
        <v>2</v>
      </c>
      <c r="G17" s="26">
        <v>190</v>
      </c>
      <c r="H17" s="26">
        <v>209</v>
      </c>
      <c r="I17" s="26">
        <v>10</v>
      </c>
      <c r="J17" s="26">
        <v>60</v>
      </c>
      <c r="K17" s="26">
        <v>119</v>
      </c>
      <c r="L17" s="26">
        <v>81</v>
      </c>
      <c r="M17" s="26">
        <v>61</v>
      </c>
      <c r="N17" s="26">
        <v>68</v>
      </c>
      <c r="O17" s="27"/>
      <c r="P17" s="86">
        <v>4444</v>
      </c>
      <c r="Q17" s="26">
        <v>3873</v>
      </c>
      <c r="R17" s="26">
        <v>2961</v>
      </c>
      <c r="S17" s="26">
        <v>2933</v>
      </c>
      <c r="T17" s="26">
        <v>190</v>
      </c>
      <c r="U17" s="26">
        <v>148</v>
      </c>
      <c r="V17" s="26">
        <v>421</v>
      </c>
      <c r="W17" s="26">
        <v>178</v>
      </c>
      <c r="X17" s="26">
        <v>490</v>
      </c>
      <c r="Y17" s="26">
        <v>242</v>
      </c>
      <c r="Z17" s="48"/>
      <c r="AA17" s="71" t="s">
        <v>167</v>
      </c>
      <c r="AB17" s="3"/>
      <c r="AC17" s="3"/>
    </row>
    <row r="18" spans="2:29" s="43" customFormat="1" ht="15" customHeight="1">
      <c r="B18" s="58"/>
      <c r="C18" s="58"/>
      <c r="D18" s="120" t="s">
        <v>183</v>
      </c>
      <c r="E18" s="87">
        <f aca="true" t="shared" si="0" ref="E18:N18">SUM(E21+E35+E42+E50+E51+E52+E53)</f>
        <v>11</v>
      </c>
      <c r="F18" s="87">
        <f t="shared" si="0"/>
        <v>1</v>
      </c>
      <c r="G18" s="87">
        <f t="shared" si="0"/>
        <v>160</v>
      </c>
      <c r="H18" s="87">
        <f t="shared" si="0"/>
        <v>222</v>
      </c>
      <c r="I18" s="87">
        <f t="shared" si="0"/>
        <v>15</v>
      </c>
      <c r="J18" s="87">
        <f t="shared" si="0"/>
        <v>82</v>
      </c>
      <c r="K18" s="87">
        <f t="shared" si="0"/>
        <v>101</v>
      </c>
      <c r="L18" s="87">
        <f t="shared" si="0"/>
        <v>84</v>
      </c>
      <c r="M18" s="87">
        <f t="shared" si="0"/>
        <v>44</v>
      </c>
      <c r="N18" s="87">
        <f t="shared" si="0"/>
        <v>56</v>
      </c>
      <c r="O18" s="38"/>
      <c r="P18" s="88">
        <f aca="true" t="shared" si="1" ref="P18:Y18">SUM(P21+P35+P42+P50+P51+P52+P53)</f>
        <v>4042</v>
      </c>
      <c r="Q18" s="88">
        <f t="shared" si="1"/>
        <v>3403</v>
      </c>
      <c r="R18" s="88">
        <f t="shared" si="1"/>
        <v>2528</v>
      </c>
      <c r="S18" s="88">
        <f t="shared" si="1"/>
        <v>2506</v>
      </c>
      <c r="T18" s="88">
        <f t="shared" si="1"/>
        <v>198</v>
      </c>
      <c r="U18" s="88">
        <f t="shared" si="1"/>
        <v>164</v>
      </c>
      <c r="V18" s="88">
        <f t="shared" si="1"/>
        <v>527</v>
      </c>
      <c r="W18" s="88">
        <f t="shared" si="1"/>
        <v>187</v>
      </c>
      <c r="X18" s="88">
        <f t="shared" si="1"/>
        <v>443</v>
      </c>
      <c r="Y18" s="88">
        <f t="shared" si="1"/>
        <v>225</v>
      </c>
      <c r="Z18" s="59"/>
      <c r="AA18" s="121" t="s">
        <v>180</v>
      </c>
      <c r="AB18" s="58"/>
      <c r="AC18" s="58"/>
    </row>
    <row r="19" spans="2:29" ht="15" customHeight="1">
      <c r="B19" s="3"/>
      <c r="C19" s="3"/>
      <c r="D19" s="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6"/>
      <c r="R19" s="26"/>
      <c r="S19" s="26"/>
      <c r="T19" s="26"/>
      <c r="U19" s="26"/>
      <c r="V19" s="26"/>
      <c r="W19" s="26"/>
      <c r="X19" s="26"/>
      <c r="Y19" s="26"/>
      <c r="Z19" s="48"/>
      <c r="AA19" s="5"/>
      <c r="AB19" s="3"/>
      <c r="AC19" s="3"/>
    </row>
    <row r="20" spans="4:29" ht="15" customHeight="1">
      <c r="D20" s="6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105"/>
      <c r="Q20" s="89"/>
      <c r="R20" s="89"/>
      <c r="S20" s="89"/>
      <c r="T20" s="89"/>
      <c r="U20" s="89"/>
      <c r="V20" s="89"/>
      <c r="W20" s="89"/>
      <c r="X20" s="89"/>
      <c r="Y20" s="89"/>
      <c r="Z20" s="47"/>
      <c r="AB20" s="2"/>
      <c r="AC20" s="2"/>
    </row>
    <row r="21" spans="2:29" ht="15" customHeight="1">
      <c r="B21" s="148" t="s">
        <v>28</v>
      </c>
      <c r="C21" s="148"/>
      <c r="D21" s="149"/>
      <c r="E21" s="39">
        <f aca="true" t="shared" si="2" ref="E21:N21">SUM(E22:E34)</f>
        <v>11</v>
      </c>
      <c r="F21" s="39">
        <f t="shared" si="2"/>
        <v>1</v>
      </c>
      <c r="G21" s="39">
        <f t="shared" si="2"/>
        <v>127</v>
      </c>
      <c r="H21" s="39">
        <f t="shared" si="2"/>
        <v>192</v>
      </c>
      <c r="I21" s="39">
        <f t="shared" si="2"/>
        <v>15</v>
      </c>
      <c r="J21" s="39">
        <f t="shared" si="2"/>
        <v>81</v>
      </c>
      <c r="K21" s="39">
        <f t="shared" si="2"/>
        <v>77</v>
      </c>
      <c r="L21" s="39">
        <f t="shared" si="2"/>
        <v>62</v>
      </c>
      <c r="M21" s="39">
        <f t="shared" si="2"/>
        <v>35</v>
      </c>
      <c r="N21" s="39">
        <f t="shared" si="2"/>
        <v>49</v>
      </c>
      <c r="O21" s="39"/>
      <c r="P21" s="40">
        <f aca="true" t="shared" si="3" ref="P21:Y21">SUM(P22:P34)</f>
        <v>3227</v>
      </c>
      <c r="Q21" s="39">
        <f t="shared" si="3"/>
        <v>2739</v>
      </c>
      <c r="R21" s="39">
        <f t="shared" si="3"/>
        <v>2070</v>
      </c>
      <c r="S21" s="39">
        <f t="shared" si="3"/>
        <v>2056</v>
      </c>
      <c r="T21" s="39">
        <f t="shared" si="3"/>
        <v>154</v>
      </c>
      <c r="U21" s="39">
        <f t="shared" si="3"/>
        <v>132</v>
      </c>
      <c r="V21" s="39">
        <f t="shared" si="3"/>
        <v>424</v>
      </c>
      <c r="W21" s="39">
        <f t="shared" si="3"/>
        <v>117</v>
      </c>
      <c r="X21" s="39">
        <f t="shared" si="3"/>
        <v>293</v>
      </c>
      <c r="Y21" s="39">
        <f t="shared" si="3"/>
        <v>165</v>
      </c>
      <c r="Z21" s="126" t="s">
        <v>28</v>
      </c>
      <c r="AA21" s="127"/>
      <c r="AB21" s="2"/>
      <c r="AC21" s="2"/>
    </row>
    <row r="22" spans="2:29" ht="15" customHeight="1">
      <c r="B22" s="46"/>
      <c r="C22" s="144" t="s">
        <v>29</v>
      </c>
      <c r="D22" s="145"/>
      <c r="E22" s="28">
        <v>11</v>
      </c>
      <c r="F22" s="109">
        <v>0</v>
      </c>
      <c r="G22" s="28">
        <v>71</v>
      </c>
      <c r="H22" s="28">
        <v>106</v>
      </c>
      <c r="I22" s="28">
        <v>13</v>
      </c>
      <c r="J22" s="28">
        <v>48</v>
      </c>
      <c r="K22" s="79">
        <v>34</v>
      </c>
      <c r="L22" s="111">
        <v>22</v>
      </c>
      <c r="M22" s="28">
        <v>24</v>
      </c>
      <c r="N22" s="28">
        <v>36</v>
      </c>
      <c r="O22" s="30"/>
      <c r="P22" s="29">
        <v>1365</v>
      </c>
      <c r="Q22" s="28">
        <v>1212</v>
      </c>
      <c r="R22" s="28">
        <v>840</v>
      </c>
      <c r="S22" s="28">
        <v>829</v>
      </c>
      <c r="T22" s="28">
        <v>92</v>
      </c>
      <c r="U22" s="79">
        <v>88</v>
      </c>
      <c r="V22" s="111">
        <v>127</v>
      </c>
      <c r="W22" s="28">
        <v>51</v>
      </c>
      <c r="X22" s="28">
        <v>178</v>
      </c>
      <c r="Y22" s="28">
        <v>112</v>
      </c>
      <c r="Z22" s="49"/>
      <c r="AA22" s="50" t="s">
        <v>29</v>
      </c>
      <c r="AB22" s="2"/>
      <c r="AC22" s="2"/>
    </row>
    <row r="23" spans="2:29" ht="15" customHeight="1">
      <c r="B23" s="46"/>
      <c r="C23" s="144" t="s">
        <v>30</v>
      </c>
      <c r="D23" s="145"/>
      <c r="E23" s="28">
        <v>0</v>
      </c>
      <c r="F23" s="108">
        <v>1</v>
      </c>
      <c r="G23" s="28">
        <v>28</v>
      </c>
      <c r="H23" s="28">
        <v>53</v>
      </c>
      <c r="I23" s="28">
        <v>2</v>
      </c>
      <c r="J23" s="28">
        <v>27</v>
      </c>
      <c r="K23" s="79">
        <v>19</v>
      </c>
      <c r="L23" s="111">
        <v>17</v>
      </c>
      <c r="M23" s="28">
        <v>7</v>
      </c>
      <c r="N23" s="28">
        <v>9</v>
      </c>
      <c r="O23" s="30"/>
      <c r="P23" s="29">
        <v>1296</v>
      </c>
      <c r="Q23" s="28">
        <v>1045</v>
      </c>
      <c r="R23" s="28">
        <v>858</v>
      </c>
      <c r="S23" s="28">
        <v>864</v>
      </c>
      <c r="T23" s="28">
        <v>42</v>
      </c>
      <c r="U23" s="79">
        <v>32</v>
      </c>
      <c r="V23" s="111">
        <v>230</v>
      </c>
      <c r="W23" s="28">
        <v>37</v>
      </c>
      <c r="X23" s="28">
        <v>76</v>
      </c>
      <c r="Y23" s="28">
        <v>28</v>
      </c>
      <c r="Z23" s="49"/>
      <c r="AA23" s="50" t="s">
        <v>30</v>
      </c>
      <c r="AB23" s="2"/>
      <c r="AC23" s="2"/>
    </row>
    <row r="24" spans="2:29" ht="15" customHeight="1">
      <c r="B24" s="46"/>
      <c r="C24" s="144" t="s">
        <v>93</v>
      </c>
      <c r="D24" s="145"/>
      <c r="E24" s="28">
        <v>0</v>
      </c>
      <c r="F24" s="108">
        <v>0</v>
      </c>
      <c r="G24" s="28">
        <v>1</v>
      </c>
      <c r="H24" s="28">
        <v>1</v>
      </c>
      <c r="I24" s="28">
        <v>0</v>
      </c>
      <c r="J24" s="28">
        <v>0</v>
      </c>
      <c r="K24" s="79">
        <v>1</v>
      </c>
      <c r="L24" s="111">
        <v>1</v>
      </c>
      <c r="M24" s="28">
        <v>0</v>
      </c>
      <c r="N24" s="28">
        <v>0</v>
      </c>
      <c r="O24" s="30"/>
      <c r="P24" s="29">
        <v>8</v>
      </c>
      <c r="Q24" s="28">
        <v>7</v>
      </c>
      <c r="R24" s="28">
        <v>1</v>
      </c>
      <c r="S24" s="28">
        <v>1</v>
      </c>
      <c r="T24" s="28">
        <v>4</v>
      </c>
      <c r="U24" s="79">
        <v>2</v>
      </c>
      <c r="V24" s="111">
        <v>2</v>
      </c>
      <c r="W24" s="28">
        <v>3</v>
      </c>
      <c r="X24" s="28">
        <v>1</v>
      </c>
      <c r="Y24" s="28">
        <v>1</v>
      </c>
      <c r="Z24" s="49"/>
      <c r="AA24" s="50" t="s">
        <v>93</v>
      </c>
      <c r="AB24" s="2"/>
      <c r="AC24" s="2"/>
    </row>
    <row r="25" spans="2:29" ht="15" customHeight="1">
      <c r="B25" s="46"/>
      <c r="C25" s="144" t="s">
        <v>94</v>
      </c>
      <c r="D25" s="145"/>
      <c r="E25" s="28">
        <v>0</v>
      </c>
      <c r="F25" s="108">
        <v>0</v>
      </c>
      <c r="G25" s="28">
        <v>3</v>
      </c>
      <c r="H25" s="28">
        <v>3</v>
      </c>
      <c r="I25" s="28">
        <v>0</v>
      </c>
      <c r="J25" s="28">
        <v>0</v>
      </c>
      <c r="K25" s="79">
        <v>3</v>
      </c>
      <c r="L25" s="110">
        <v>3</v>
      </c>
      <c r="M25" s="28">
        <v>0</v>
      </c>
      <c r="N25" s="28">
        <v>0</v>
      </c>
      <c r="O25" s="30"/>
      <c r="P25" s="29">
        <v>13</v>
      </c>
      <c r="Q25" s="28">
        <v>13</v>
      </c>
      <c r="R25" s="28">
        <v>12</v>
      </c>
      <c r="S25" s="28">
        <v>12</v>
      </c>
      <c r="T25" s="28">
        <v>0</v>
      </c>
      <c r="U25" s="79">
        <v>0</v>
      </c>
      <c r="V25" s="111">
        <v>1</v>
      </c>
      <c r="W25" s="28">
        <v>1</v>
      </c>
      <c r="X25" s="28">
        <v>0</v>
      </c>
      <c r="Y25" s="28">
        <v>0</v>
      </c>
      <c r="Z25" s="49"/>
      <c r="AA25" s="50" t="s">
        <v>94</v>
      </c>
      <c r="AB25" s="2"/>
      <c r="AC25" s="2"/>
    </row>
    <row r="26" spans="2:29" ht="15" customHeight="1">
      <c r="B26" s="46"/>
      <c r="C26" s="144" t="s">
        <v>95</v>
      </c>
      <c r="D26" s="145"/>
      <c r="E26" s="28">
        <v>0</v>
      </c>
      <c r="F26" s="108">
        <v>0</v>
      </c>
      <c r="G26" s="28">
        <v>3</v>
      </c>
      <c r="H26" s="28">
        <v>3</v>
      </c>
      <c r="I26" s="28">
        <v>0</v>
      </c>
      <c r="J26" s="28">
        <v>0</v>
      </c>
      <c r="K26" s="79">
        <v>0</v>
      </c>
      <c r="L26" s="110">
        <v>0</v>
      </c>
      <c r="M26" s="28">
        <v>3</v>
      </c>
      <c r="N26" s="28">
        <v>3</v>
      </c>
      <c r="O26" s="30"/>
      <c r="P26" s="29">
        <v>35</v>
      </c>
      <c r="Q26" s="28">
        <v>32</v>
      </c>
      <c r="R26" s="28">
        <v>27</v>
      </c>
      <c r="S26" s="28">
        <v>27</v>
      </c>
      <c r="T26" s="28">
        <v>1</v>
      </c>
      <c r="U26" s="79">
        <v>0</v>
      </c>
      <c r="V26" s="111">
        <v>3</v>
      </c>
      <c r="W26" s="28">
        <v>3</v>
      </c>
      <c r="X26" s="28">
        <v>2</v>
      </c>
      <c r="Y26" s="28">
        <v>0</v>
      </c>
      <c r="Z26" s="49"/>
      <c r="AA26" s="50" t="s">
        <v>95</v>
      </c>
      <c r="AB26" s="2"/>
      <c r="AC26" s="2"/>
    </row>
    <row r="27" spans="2:29" ht="15" customHeight="1">
      <c r="B27" s="46"/>
      <c r="C27" s="144" t="s">
        <v>96</v>
      </c>
      <c r="D27" s="145"/>
      <c r="E27" s="28">
        <v>0</v>
      </c>
      <c r="F27" s="108">
        <v>0</v>
      </c>
      <c r="G27" s="28">
        <v>4</v>
      </c>
      <c r="H27" s="28">
        <v>3</v>
      </c>
      <c r="I27" s="28">
        <v>0</v>
      </c>
      <c r="J27" s="28">
        <v>0</v>
      </c>
      <c r="K27" s="79">
        <v>4</v>
      </c>
      <c r="L27" s="111">
        <v>3</v>
      </c>
      <c r="M27" s="28">
        <v>0</v>
      </c>
      <c r="N27" s="28">
        <v>0</v>
      </c>
      <c r="O27" s="30"/>
      <c r="P27" s="29">
        <v>18</v>
      </c>
      <c r="Q27" s="28">
        <v>14</v>
      </c>
      <c r="R27" s="28">
        <v>10</v>
      </c>
      <c r="S27" s="28">
        <v>12</v>
      </c>
      <c r="T27" s="28">
        <v>0</v>
      </c>
      <c r="U27" s="79">
        <v>0</v>
      </c>
      <c r="V27" s="111">
        <v>1</v>
      </c>
      <c r="W27" s="28">
        <v>0</v>
      </c>
      <c r="X27" s="28">
        <v>4</v>
      </c>
      <c r="Y27" s="28">
        <v>1</v>
      </c>
      <c r="Z27" s="49"/>
      <c r="AA27" s="50" t="s">
        <v>96</v>
      </c>
      <c r="AB27" s="2"/>
      <c r="AC27" s="2"/>
    </row>
    <row r="28" spans="2:29" ht="15" customHeight="1">
      <c r="B28" s="46"/>
      <c r="C28" s="144" t="s">
        <v>97</v>
      </c>
      <c r="D28" s="145"/>
      <c r="E28" s="28">
        <v>0</v>
      </c>
      <c r="F28" s="108">
        <v>0</v>
      </c>
      <c r="G28" s="28">
        <v>2</v>
      </c>
      <c r="H28" s="28">
        <v>5</v>
      </c>
      <c r="I28" s="28">
        <v>0</v>
      </c>
      <c r="J28" s="28">
        <v>3</v>
      </c>
      <c r="K28" s="79">
        <v>1</v>
      </c>
      <c r="L28" s="111">
        <v>1</v>
      </c>
      <c r="M28" s="28">
        <v>1</v>
      </c>
      <c r="N28" s="28">
        <v>1</v>
      </c>
      <c r="O28" s="30"/>
      <c r="P28" s="29">
        <v>44</v>
      </c>
      <c r="Q28" s="28">
        <v>40</v>
      </c>
      <c r="R28" s="28">
        <v>31</v>
      </c>
      <c r="S28" s="28">
        <v>30</v>
      </c>
      <c r="T28" s="28">
        <v>2</v>
      </c>
      <c r="U28" s="79">
        <v>2</v>
      </c>
      <c r="V28" s="111">
        <v>2</v>
      </c>
      <c r="W28" s="28">
        <v>2</v>
      </c>
      <c r="X28" s="28">
        <v>4</v>
      </c>
      <c r="Y28" s="28">
        <v>3</v>
      </c>
      <c r="Z28" s="49"/>
      <c r="AA28" s="50" t="s">
        <v>97</v>
      </c>
      <c r="AB28" s="2"/>
      <c r="AC28" s="2"/>
    </row>
    <row r="29" spans="2:29" ht="15" customHeight="1">
      <c r="B29" s="46"/>
      <c r="C29" s="144" t="s">
        <v>98</v>
      </c>
      <c r="D29" s="145"/>
      <c r="E29" s="28">
        <v>0</v>
      </c>
      <c r="F29" s="108">
        <v>0</v>
      </c>
      <c r="G29" s="28">
        <v>2</v>
      </c>
      <c r="H29" s="28">
        <v>2</v>
      </c>
      <c r="I29" s="28">
        <v>0</v>
      </c>
      <c r="J29" s="28">
        <v>0</v>
      </c>
      <c r="K29" s="79">
        <v>2</v>
      </c>
      <c r="L29" s="110">
        <v>2</v>
      </c>
      <c r="M29" s="28">
        <v>0</v>
      </c>
      <c r="N29" s="28">
        <v>0</v>
      </c>
      <c r="O29" s="30"/>
      <c r="P29" s="29">
        <v>25</v>
      </c>
      <c r="Q29" s="28">
        <v>12</v>
      </c>
      <c r="R29" s="28">
        <v>4</v>
      </c>
      <c r="S29" s="28">
        <v>4</v>
      </c>
      <c r="T29" s="28">
        <v>0</v>
      </c>
      <c r="U29" s="79">
        <v>0</v>
      </c>
      <c r="V29" s="111">
        <v>0</v>
      </c>
      <c r="W29" s="28">
        <v>0</v>
      </c>
      <c r="X29" s="28">
        <v>5</v>
      </c>
      <c r="Y29" s="28">
        <v>5</v>
      </c>
      <c r="Z29" s="49"/>
      <c r="AA29" s="50" t="s">
        <v>98</v>
      </c>
      <c r="AB29" s="2"/>
      <c r="AC29" s="2"/>
    </row>
    <row r="30" spans="2:29" ht="15" customHeight="1">
      <c r="B30" s="46"/>
      <c r="C30" s="146" t="s">
        <v>99</v>
      </c>
      <c r="D30" s="147"/>
      <c r="E30" s="28">
        <v>0</v>
      </c>
      <c r="F30" s="108">
        <v>0</v>
      </c>
      <c r="G30" s="28">
        <v>3</v>
      </c>
      <c r="H30" s="28">
        <v>3</v>
      </c>
      <c r="I30" s="28">
        <v>0</v>
      </c>
      <c r="J30" s="28">
        <v>0</v>
      </c>
      <c r="K30" s="79">
        <v>3</v>
      </c>
      <c r="L30" s="111">
        <v>3</v>
      </c>
      <c r="M30" s="28">
        <v>0</v>
      </c>
      <c r="N30" s="28">
        <v>0</v>
      </c>
      <c r="O30" s="30"/>
      <c r="P30" s="29">
        <v>21</v>
      </c>
      <c r="Q30" s="28">
        <v>19</v>
      </c>
      <c r="R30" s="28">
        <v>13</v>
      </c>
      <c r="S30" s="28">
        <v>13</v>
      </c>
      <c r="T30" s="28">
        <v>2</v>
      </c>
      <c r="U30" s="79">
        <v>2</v>
      </c>
      <c r="V30" s="111">
        <v>3</v>
      </c>
      <c r="W30" s="28">
        <v>2</v>
      </c>
      <c r="X30" s="28">
        <v>1</v>
      </c>
      <c r="Y30" s="28">
        <v>1</v>
      </c>
      <c r="Z30" s="49"/>
      <c r="AA30" s="52" t="s">
        <v>99</v>
      </c>
      <c r="AB30" s="2"/>
      <c r="AC30" s="2"/>
    </row>
    <row r="31" spans="2:29" ht="15" customHeight="1">
      <c r="B31" s="46"/>
      <c r="C31" s="144" t="s">
        <v>100</v>
      </c>
      <c r="D31" s="145"/>
      <c r="E31" s="28">
        <v>0</v>
      </c>
      <c r="F31" s="108">
        <v>0</v>
      </c>
      <c r="G31" s="28">
        <v>5</v>
      </c>
      <c r="H31" s="28">
        <v>7</v>
      </c>
      <c r="I31" s="28">
        <v>0</v>
      </c>
      <c r="J31" s="28">
        <v>3</v>
      </c>
      <c r="K31" s="79">
        <v>5</v>
      </c>
      <c r="L31" s="111">
        <v>4</v>
      </c>
      <c r="M31" s="28">
        <v>0</v>
      </c>
      <c r="N31" s="28">
        <v>0</v>
      </c>
      <c r="O31" s="30"/>
      <c r="P31" s="29">
        <v>230</v>
      </c>
      <c r="Q31" s="28">
        <v>177</v>
      </c>
      <c r="R31" s="28">
        <v>148</v>
      </c>
      <c r="S31" s="28">
        <v>141</v>
      </c>
      <c r="T31" s="28">
        <v>3</v>
      </c>
      <c r="U31" s="79">
        <v>1</v>
      </c>
      <c r="V31" s="111">
        <v>43</v>
      </c>
      <c r="W31" s="28">
        <v>5</v>
      </c>
      <c r="X31" s="28">
        <v>15</v>
      </c>
      <c r="Y31" s="28">
        <v>7</v>
      </c>
      <c r="Z31" s="49"/>
      <c r="AA31" s="50" t="s">
        <v>100</v>
      </c>
      <c r="AB31" s="2"/>
      <c r="AC31" s="2"/>
    </row>
    <row r="32" spans="2:29" ht="15" customHeight="1">
      <c r="B32" s="46"/>
      <c r="C32" s="144" t="s">
        <v>101</v>
      </c>
      <c r="D32" s="145"/>
      <c r="E32" s="28">
        <v>0</v>
      </c>
      <c r="F32" s="108">
        <v>0</v>
      </c>
      <c r="G32" s="28">
        <v>0</v>
      </c>
      <c r="H32" s="28">
        <v>0</v>
      </c>
      <c r="I32" s="28">
        <v>0</v>
      </c>
      <c r="J32" s="28">
        <v>0</v>
      </c>
      <c r="K32" s="79">
        <v>0</v>
      </c>
      <c r="L32" s="111">
        <v>0</v>
      </c>
      <c r="M32" s="28">
        <v>0</v>
      </c>
      <c r="N32" s="28">
        <v>0</v>
      </c>
      <c r="O32" s="30"/>
      <c r="P32" s="29">
        <v>82</v>
      </c>
      <c r="Q32" s="28">
        <v>82</v>
      </c>
      <c r="R32" s="28">
        <v>62</v>
      </c>
      <c r="S32" s="28">
        <v>62</v>
      </c>
      <c r="T32" s="28">
        <v>3</v>
      </c>
      <c r="U32" s="79">
        <v>2</v>
      </c>
      <c r="V32" s="111">
        <v>6</v>
      </c>
      <c r="W32" s="28">
        <v>4</v>
      </c>
      <c r="X32" s="28">
        <v>3</v>
      </c>
      <c r="Y32" s="28">
        <v>2</v>
      </c>
      <c r="Z32" s="49"/>
      <c r="AA32" s="50" t="s">
        <v>101</v>
      </c>
      <c r="AB32" s="2"/>
      <c r="AC32" s="2"/>
    </row>
    <row r="33" spans="2:29" ht="15" customHeight="1">
      <c r="B33" s="46"/>
      <c r="C33" s="144" t="s">
        <v>102</v>
      </c>
      <c r="D33" s="145"/>
      <c r="E33" s="28">
        <v>0</v>
      </c>
      <c r="F33" s="108">
        <v>0</v>
      </c>
      <c r="G33" s="28">
        <v>1</v>
      </c>
      <c r="H33" s="28">
        <v>1</v>
      </c>
      <c r="I33" s="28">
        <v>0</v>
      </c>
      <c r="J33" s="28">
        <v>0</v>
      </c>
      <c r="K33" s="79">
        <v>1</v>
      </c>
      <c r="L33" s="110">
        <v>1</v>
      </c>
      <c r="M33" s="28">
        <v>0</v>
      </c>
      <c r="N33" s="28">
        <v>0</v>
      </c>
      <c r="O33" s="30"/>
      <c r="P33" s="29">
        <v>14</v>
      </c>
      <c r="Q33" s="28">
        <v>11</v>
      </c>
      <c r="R33" s="28">
        <v>11</v>
      </c>
      <c r="S33" s="28">
        <v>10</v>
      </c>
      <c r="T33" s="28">
        <v>1</v>
      </c>
      <c r="U33" s="79">
        <v>1</v>
      </c>
      <c r="V33" s="111">
        <v>0</v>
      </c>
      <c r="W33" s="28">
        <v>0</v>
      </c>
      <c r="X33" s="28">
        <v>0</v>
      </c>
      <c r="Y33" s="28">
        <v>0</v>
      </c>
      <c r="Z33" s="49"/>
      <c r="AA33" s="50" t="s">
        <v>102</v>
      </c>
      <c r="AB33" s="2"/>
      <c r="AC33" s="2"/>
    </row>
    <row r="34" spans="2:29" ht="15" customHeight="1">
      <c r="B34" s="46"/>
      <c r="C34" s="144" t="s">
        <v>31</v>
      </c>
      <c r="D34" s="145"/>
      <c r="E34" s="28">
        <v>0</v>
      </c>
      <c r="F34" s="108">
        <v>0</v>
      </c>
      <c r="G34" s="28">
        <v>4</v>
      </c>
      <c r="H34" s="28">
        <v>5</v>
      </c>
      <c r="I34" s="28">
        <v>0</v>
      </c>
      <c r="J34" s="28">
        <v>0</v>
      </c>
      <c r="K34" s="79">
        <v>4</v>
      </c>
      <c r="L34" s="111">
        <v>5</v>
      </c>
      <c r="M34" s="28">
        <v>0</v>
      </c>
      <c r="N34" s="28">
        <v>0</v>
      </c>
      <c r="O34" s="30"/>
      <c r="P34" s="30">
        <v>76</v>
      </c>
      <c r="Q34" s="28">
        <v>75</v>
      </c>
      <c r="R34" s="28">
        <v>53</v>
      </c>
      <c r="S34" s="28">
        <v>51</v>
      </c>
      <c r="T34" s="28">
        <v>4</v>
      </c>
      <c r="U34" s="79">
        <v>2</v>
      </c>
      <c r="V34" s="111">
        <v>6</v>
      </c>
      <c r="W34" s="28">
        <v>9</v>
      </c>
      <c r="X34" s="28">
        <v>4</v>
      </c>
      <c r="Y34" s="28">
        <v>5</v>
      </c>
      <c r="Z34" s="49"/>
      <c r="AA34" s="50" t="s">
        <v>31</v>
      </c>
      <c r="AB34" s="2"/>
      <c r="AC34" s="2"/>
    </row>
    <row r="35" spans="2:29" ht="15" customHeight="1">
      <c r="B35" s="148" t="s">
        <v>32</v>
      </c>
      <c r="C35" s="148"/>
      <c r="D35" s="149"/>
      <c r="E35" s="39">
        <f aca="true" t="shared" si="4" ref="E35:N35">SUM(E36:E41)</f>
        <v>0</v>
      </c>
      <c r="F35" s="39">
        <f t="shared" si="4"/>
        <v>0</v>
      </c>
      <c r="G35" s="39">
        <f t="shared" si="4"/>
        <v>9</v>
      </c>
      <c r="H35" s="39">
        <f t="shared" si="4"/>
        <v>8</v>
      </c>
      <c r="I35" s="39">
        <f t="shared" si="4"/>
        <v>0</v>
      </c>
      <c r="J35" s="39">
        <f t="shared" si="4"/>
        <v>0</v>
      </c>
      <c r="K35" s="39">
        <f t="shared" si="4"/>
        <v>9</v>
      </c>
      <c r="L35" s="39">
        <f t="shared" si="4"/>
        <v>8</v>
      </c>
      <c r="M35" s="39">
        <f t="shared" si="4"/>
        <v>0</v>
      </c>
      <c r="N35" s="39">
        <f t="shared" si="4"/>
        <v>0</v>
      </c>
      <c r="O35" s="91"/>
      <c r="P35" s="40">
        <f aca="true" t="shared" si="5" ref="P35:Y35">SUM(P36:P41)</f>
        <v>100</v>
      </c>
      <c r="Q35" s="39">
        <f t="shared" si="5"/>
        <v>98</v>
      </c>
      <c r="R35" s="39">
        <f t="shared" si="5"/>
        <v>62</v>
      </c>
      <c r="S35" s="39">
        <f t="shared" si="5"/>
        <v>61</v>
      </c>
      <c r="T35" s="39">
        <f t="shared" si="5"/>
        <v>4</v>
      </c>
      <c r="U35" s="39">
        <f t="shared" si="5"/>
        <v>3</v>
      </c>
      <c r="V35" s="39">
        <f t="shared" si="5"/>
        <v>11</v>
      </c>
      <c r="W35" s="39">
        <f t="shared" si="5"/>
        <v>12</v>
      </c>
      <c r="X35" s="39">
        <f t="shared" si="5"/>
        <v>12</v>
      </c>
      <c r="Y35" s="39">
        <f t="shared" si="5"/>
        <v>10</v>
      </c>
      <c r="Z35" s="126" t="s">
        <v>32</v>
      </c>
      <c r="AA35" s="127"/>
      <c r="AB35" s="2"/>
      <c r="AC35" s="2"/>
    </row>
    <row r="36" spans="2:29" ht="15" customHeight="1">
      <c r="B36" s="46"/>
      <c r="C36" s="144" t="s">
        <v>63</v>
      </c>
      <c r="D36" s="145"/>
      <c r="E36" s="28">
        <v>0</v>
      </c>
      <c r="F36" s="108">
        <v>0</v>
      </c>
      <c r="G36" s="28">
        <v>2</v>
      </c>
      <c r="H36" s="28">
        <v>2</v>
      </c>
      <c r="I36" s="28">
        <v>0</v>
      </c>
      <c r="J36" s="28">
        <v>0</v>
      </c>
      <c r="K36" s="79">
        <v>2</v>
      </c>
      <c r="L36" s="111">
        <v>2</v>
      </c>
      <c r="M36" s="28">
        <v>0</v>
      </c>
      <c r="N36" s="28">
        <v>0</v>
      </c>
      <c r="O36" s="30"/>
      <c r="P36" s="29">
        <v>25</v>
      </c>
      <c r="Q36" s="28">
        <v>26</v>
      </c>
      <c r="R36" s="28">
        <v>17</v>
      </c>
      <c r="S36" s="28">
        <v>17</v>
      </c>
      <c r="T36" s="28">
        <v>0</v>
      </c>
      <c r="U36" s="79">
        <v>0</v>
      </c>
      <c r="V36" s="111">
        <v>2</v>
      </c>
      <c r="W36" s="28">
        <v>3</v>
      </c>
      <c r="X36" s="28">
        <v>5</v>
      </c>
      <c r="Y36" s="28">
        <v>5</v>
      </c>
      <c r="Z36" s="49"/>
      <c r="AA36" s="50" t="s">
        <v>63</v>
      </c>
      <c r="AB36" s="2"/>
      <c r="AC36" s="2"/>
    </row>
    <row r="37" spans="2:29" ht="15" customHeight="1">
      <c r="B37" s="46"/>
      <c r="C37" s="144" t="s">
        <v>64</v>
      </c>
      <c r="D37" s="145"/>
      <c r="E37" s="28">
        <v>0</v>
      </c>
      <c r="F37" s="108">
        <v>0</v>
      </c>
      <c r="G37" s="28">
        <v>1</v>
      </c>
      <c r="H37" s="28">
        <v>1</v>
      </c>
      <c r="I37" s="28">
        <v>0</v>
      </c>
      <c r="J37" s="28">
        <v>0</v>
      </c>
      <c r="K37" s="79">
        <v>1</v>
      </c>
      <c r="L37" s="110">
        <v>1</v>
      </c>
      <c r="M37" s="28">
        <v>0</v>
      </c>
      <c r="N37" s="28">
        <v>0</v>
      </c>
      <c r="O37" s="30"/>
      <c r="P37" s="29">
        <v>2</v>
      </c>
      <c r="Q37" s="28">
        <v>2</v>
      </c>
      <c r="R37" s="28">
        <v>2</v>
      </c>
      <c r="S37" s="28">
        <v>2</v>
      </c>
      <c r="T37" s="28">
        <v>0</v>
      </c>
      <c r="U37" s="79">
        <v>0</v>
      </c>
      <c r="V37" s="110">
        <v>0</v>
      </c>
      <c r="W37" s="28">
        <v>0</v>
      </c>
      <c r="X37" s="28">
        <v>0</v>
      </c>
      <c r="Y37" s="28">
        <v>0</v>
      </c>
      <c r="Z37" s="49"/>
      <c r="AA37" s="50" t="s">
        <v>64</v>
      </c>
      <c r="AB37" s="2"/>
      <c r="AC37" s="2"/>
    </row>
    <row r="38" spans="2:29" ht="15" customHeight="1">
      <c r="B38" s="46"/>
      <c r="C38" s="144" t="s">
        <v>65</v>
      </c>
      <c r="D38" s="145"/>
      <c r="E38" s="28">
        <v>0</v>
      </c>
      <c r="F38" s="108">
        <v>0</v>
      </c>
      <c r="G38" s="28">
        <v>0</v>
      </c>
      <c r="H38" s="28">
        <v>0</v>
      </c>
      <c r="I38" s="28">
        <v>0</v>
      </c>
      <c r="J38" s="28">
        <v>0</v>
      </c>
      <c r="K38" s="79">
        <v>0</v>
      </c>
      <c r="L38" s="110">
        <v>0</v>
      </c>
      <c r="M38" s="28">
        <v>0</v>
      </c>
      <c r="N38" s="28">
        <v>0</v>
      </c>
      <c r="O38" s="30"/>
      <c r="P38" s="29">
        <v>19</v>
      </c>
      <c r="Q38" s="28">
        <v>18</v>
      </c>
      <c r="R38" s="28">
        <v>7</v>
      </c>
      <c r="S38" s="28">
        <v>7</v>
      </c>
      <c r="T38" s="28">
        <v>1</v>
      </c>
      <c r="U38" s="79">
        <v>1</v>
      </c>
      <c r="V38" s="111">
        <v>2</v>
      </c>
      <c r="W38" s="28">
        <v>3</v>
      </c>
      <c r="X38" s="28">
        <v>3</v>
      </c>
      <c r="Y38" s="28">
        <v>2</v>
      </c>
      <c r="Z38" s="49"/>
      <c r="AA38" s="50" t="s">
        <v>65</v>
      </c>
      <c r="AB38" s="2"/>
      <c r="AC38" s="2"/>
    </row>
    <row r="39" spans="2:29" ht="15" customHeight="1">
      <c r="B39" s="46"/>
      <c r="C39" s="144" t="s">
        <v>66</v>
      </c>
      <c r="D39" s="145"/>
      <c r="E39" s="28">
        <v>0</v>
      </c>
      <c r="F39" s="108">
        <v>0</v>
      </c>
      <c r="G39" s="28">
        <v>1</v>
      </c>
      <c r="H39" s="28">
        <v>1</v>
      </c>
      <c r="I39" s="28">
        <v>0</v>
      </c>
      <c r="J39" s="28">
        <v>0</v>
      </c>
      <c r="K39" s="79">
        <v>1</v>
      </c>
      <c r="L39" s="110">
        <v>1</v>
      </c>
      <c r="M39" s="28">
        <v>0</v>
      </c>
      <c r="N39" s="28">
        <v>0</v>
      </c>
      <c r="O39" s="30"/>
      <c r="P39" s="29">
        <v>7</v>
      </c>
      <c r="Q39" s="28">
        <v>7</v>
      </c>
      <c r="R39" s="28">
        <v>6</v>
      </c>
      <c r="S39" s="28">
        <v>6</v>
      </c>
      <c r="T39" s="28">
        <v>0</v>
      </c>
      <c r="U39" s="79">
        <v>0</v>
      </c>
      <c r="V39" s="110">
        <v>0</v>
      </c>
      <c r="W39" s="28">
        <v>0</v>
      </c>
      <c r="X39" s="28">
        <v>1</v>
      </c>
      <c r="Y39" s="28">
        <v>1</v>
      </c>
      <c r="Z39" s="49"/>
      <c r="AA39" s="50" t="s">
        <v>66</v>
      </c>
      <c r="AB39" s="2"/>
      <c r="AC39" s="2"/>
    </row>
    <row r="40" spans="2:29" ht="15" customHeight="1">
      <c r="B40" s="46"/>
      <c r="C40" s="144" t="s">
        <v>67</v>
      </c>
      <c r="D40" s="145"/>
      <c r="E40" s="28">
        <v>0</v>
      </c>
      <c r="F40" s="108">
        <v>0</v>
      </c>
      <c r="G40" s="28">
        <v>2</v>
      </c>
      <c r="H40" s="28">
        <v>2</v>
      </c>
      <c r="I40" s="28">
        <v>0</v>
      </c>
      <c r="J40" s="28">
        <v>0</v>
      </c>
      <c r="K40" s="79">
        <v>2</v>
      </c>
      <c r="L40" s="110">
        <v>2</v>
      </c>
      <c r="M40" s="28">
        <v>0</v>
      </c>
      <c r="N40" s="28">
        <v>0</v>
      </c>
      <c r="O40" s="30"/>
      <c r="P40" s="29">
        <v>18</v>
      </c>
      <c r="Q40" s="28">
        <v>16</v>
      </c>
      <c r="R40" s="28">
        <v>12</v>
      </c>
      <c r="S40" s="28">
        <v>11</v>
      </c>
      <c r="T40" s="28">
        <v>1</v>
      </c>
      <c r="U40" s="79">
        <v>1</v>
      </c>
      <c r="V40" s="111">
        <v>3</v>
      </c>
      <c r="W40" s="28">
        <v>2</v>
      </c>
      <c r="X40" s="28">
        <v>1</v>
      </c>
      <c r="Y40" s="28">
        <v>1</v>
      </c>
      <c r="Z40" s="49"/>
      <c r="AA40" s="50" t="s">
        <v>67</v>
      </c>
      <c r="AB40" s="2"/>
      <c r="AC40" s="2"/>
    </row>
    <row r="41" spans="2:29" ht="15" customHeight="1">
      <c r="B41" s="46"/>
      <c r="C41" s="144" t="s">
        <v>31</v>
      </c>
      <c r="D41" s="145"/>
      <c r="E41" s="28">
        <v>0</v>
      </c>
      <c r="F41" s="108">
        <v>0</v>
      </c>
      <c r="G41" s="28">
        <v>3</v>
      </c>
      <c r="H41" s="28">
        <v>2</v>
      </c>
      <c r="I41" s="28">
        <v>0</v>
      </c>
      <c r="J41" s="28">
        <v>0</v>
      </c>
      <c r="K41" s="79">
        <v>3</v>
      </c>
      <c r="L41" s="110">
        <v>2</v>
      </c>
      <c r="M41" s="28">
        <v>0</v>
      </c>
      <c r="N41" s="28">
        <v>0</v>
      </c>
      <c r="O41" s="30"/>
      <c r="P41" s="30">
        <v>29</v>
      </c>
      <c r="Q41" s="28">
        <v>29</v>
      </c>
      <c r="R41" s="28">
        <v>18</v>
      </c>
      <c r="S41" s="28">
        <v>18</v>
      </c>
      <c r="T41" s="28">
        <v>2</v>
      </c>
      <c r="U41" s="79">
        <v>1</v>
      </c>
      <c r="V41" s="111">
        <v>4</v>
      </c>
      <c r="W41" s="28">
        <v>4</v>
      </c>
      <c r="X41" s="28">
        <v>2</v>
      </c>
      <c r="Y41" s="28">
        <v>1</v>
      </c>
      <c r="Z41" s="49"/>
      <c r="AA41" s="50" t="s">
        <v>31</v>
      </c>
      <c r="AB41" s="2"/>
      <c r="AC41" s="2"/>
    </row>
    <row r="42" spans="2:29" ht="15" customHeight="1">
      <c r="B42" s="148" t="s">
        <v>33</v>
      </c>
      <c r="C42" s="148"/>
      <c r="D42" s="149"/>
      <c r="E42" s="39">
        <f>SUM(E43:E49)</f>
        <v>0</v>
      </c>
      <c r="F42" s="39">
        <f>SUM(F43:F49)</f>
        <v>0</v>
      </c>
      <c r="G42" s="39">
        <f aca="true" t="shared" si="6" ref="G42:N42">SUM(G43:G49)</f>
        <v>23</v>
      </c>
      <c r="H42" s="39">
        <f t="shared" si="6"/>
        <v>21</v>
      </c>
      <c r="I42" s="39">
        <f t="shared" si="6"/>
        <v>0</v>
      </c>
      <c r="J42" s="39">
        <f t="shared" si="6"/>
        <v>1</v>
      </c>
      <c r="K42" s="39">
        <f t="shared" si="6"/>
        <v>14</v>
      </c>
      <c r="L42" s="39">
        <f t="shared" si="6"/>
        <v>13</v>
      </c>
      <c r="M42" s="39">
        <f t="shared" si="6"/>
        <v>9</v>
      </c>
      <c r="N42" s="39">
        <f t="shared" si="6"/>
        <v>7</v>
      </c>
      <c r="O42" s="91"/>
      <c r="P42" s="40">
        <f aca="true" t="shared" si="7" ref="P42:Y42">SUM(P43:P49)</f>
        <v>643</v>
      </c>
      <c r="Q42" s="39">
        <f t="shared" si="7"/>
        <v>501</v>
      </c>
      <c r="R42" s="39">
        <f t="shared" si="7"/>
        <v>358</v>
      </c>
      <c r="S42" s="39">
        <f t="shared" si="7"/>
        <v>351</v>
      </c>
      <c r="T42" s="39">
        <f t="shared" si="7"/>
        <v>28</v>
      </c>
      <c r="U42" s="39">
        <f t="shared" si="7"/>
        <v>19</v>
      </c>
      <c r="V42" s="39">
        <f t="shared" si="7"/>
        <v>87</v>
      </c>
      <c r="W42" s="39">
        <f t="shared" si="7"/>
        <v>54</v>
      </c>
      <c r="X42" s="39">
        <f t="shared" si="7"/>
        <v>130</v>
      </c>
      <c r="Y42" s="39">
        <f t="shared" si="7"/>
        <v>43</v>
      </c>
      <c r="Z42" s="126" t="s">
        <v>33</v>
      </c>
      <c r="AA42" s="127"/>
      <c r="AB42" s="2"/>
      <c r="AC42" s="2"/>
    </row>
    <row r="43" spans="2:29" ht="15" customHeight="1">
      <c r="B43" s="150" t="s">
        <v>68</v>
      </c>
      <c r="C43" s="44"/>
      <c r="D43" s="122" t="s">
        <v>34</v>
      </c>
      <c r="E43" s="123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30"/>
      <c r="P43" s="29">
        <v>28</v>
      </c>
      <c r="Q43" s="28">
        <v>24</v>
      </c>
      <c r="R43" s="28">
        <v>3</v>
      </c>
      <c r="S43" s="28">
        <v>1</v>
      </c>
      <c r="T43" s="108">
        <v>1</v>
      </c>
      <c r="U43" s="28">
        <v>1</v>
      </c>
      <c r="V43" s="28">
        <v>10</v>
      </c>
      <c r="W43" s="28">
        <v>10</v>
      </c>
      <c r="X43" s="28">
        <v>12</v>
      </c>
      <c r="Y43" s="28">
        <v>10</v>
      </c>
      <c r="Z43" s="53"/>
      <c r="AA43" s="50" t="s">
        <v>34</v>
      </c>
      <c r="AB43" s="2"/>
      <c r="AC43" s="143" t="s">
        <v>103</v>
      </c>
    </row>
    <row r="44" spans="2:29" ht="15" customHeight="1">
      <c r="B44" s="150"/>
      <c r="C44" s="44"/>
      <c r="D44" s="122" t="s">
        <v>35</v>
      </c>
      <c r="E44" s="123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30"/>
      <c r="P44" s="29">
        <v>2</v>
      </c>
      <c r="Q44" s="28">
        <v>2</v>
      </c>
      <c r="R44" s="28">
        <v>0</v>
      </c>
      <c r="S44" s="28">
        <v>0</v>
      </c>
      <c r="T44" s="108">
        <v>0</v>
      </c>
      <c r="U44" s="28">
        <v>0</v>
      </c>
      <c r="V44" s="28">
        <v>1</v>
      </c>
      <c r="W44" s="28">
        <v>1</v>
      </c>
      <c r="X44" s="28">
        <v>1</v>
      </c>
      <c r="Y44" s="28">
        <v>1</v>
      </c>
      <c r="Z44" s="53"/>
      <c r="AA44" s="50" t="s">
        <v>35</v>
      </c>
      <c r="AB44" s="2"/>
      <c r="AC44" s="143"/>
    </row>
    <row r="45" spans="2:29" ht="15" customHeight="1">
      <c r="B45" s="150"/>
      <c r="C45" s="44"/>
      <c r="D45" s="122" t="s">
        <v>36</v>
      </c>
      <c r="E45" s="123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30"/>
      <c r="P45" s="29">
        <v>3</v>
      </c>
      <c r="Q45" s="28">
        <v>2</v>
      </c>
      <c r="R45" s="28">
        <v>0</v>
      </c>
      <c r="S45" s="28">
        <v>0</v>
      </c>
      <c r="T45" s="108">
        <v>1</v>
      </c>
      <c r="U45" s="28">
        <v>1</v>
      </c>
      <c r="V45" s="28">
        <v>0</v>
      </c>
      <c r="W45" s="28">
        <v>0</v>
      </c>
      <c r="X45" s="28">
        <v>2</v>
      </c>
      <c r="Y45" s="28">
        <v>1</v>
      </c>
      <c r="Z45" s="53"/>
      <c r="AA45" s="50" t="s">
        <v>36</v>
      </c>
      <c r="AB45" s="2"/>
      <c r="AC45" s="143"/>
    </row>
    <row r="46" spans="2:29" ht="15" customHeight="1">
      <c r="B46" s="150"/>
      <c r="C46" s="44"/>
      <c r="D46" s="122" t="s">
        <v>31</v>
      </c>
      <c r="E46" s="123">
        <v>0</v>
      </c>
      <c r="F46" s="28">
        <v>0</v>
      </c>
      <c r="G46" s="28">
        <v>3</v>
      </c>
      <c r="H46" s="28">
        <v>4</v>
      </c>
      <c r="I46" s="28">
        <v>0</v>
      </c>
      <c r="J46" s="28">
        <v>1</v>
      </c>
      <c r="K46" s="28">
        <v>1</v>
      </c>
      <c r="L46" s="28">
        <v>1</v>
      </c>
      <c r="M46" s="28">
        <v>2</v>
      </c>
      <c r="N46" s="28">
        <v>2</v>
      </c>
      <c r="O46" s="28"/>
      <c r="P46" s="64">
        <v>63</v>
      </c>
      <c r="Q46" s="28">
        <v>61</v>
      </c>
      <c r="R46" s="28">
        <v>38</v>
      </c>
      <c r="S46" s="28">
        <v>38</v>
      </c>
      <c r="T46" s="109">
        <v>5</v>
      </c>
      <c r="U46" s="28">
        <v>4</v>
      </c>
      <c r="V46" s="28">
        <v>4</v>
      </c>
      <c r="W46" s="28">
        <v>8</v>
      </c>
      <c r="X46" s="28">
        <v>12</v>
      </c>
      <c r="Y46" s="28">
        <v>10</v>
      </c>
      <c r="Z46" s="53"/>
      <c r="AA46" s="50" t="s">
        <v>31</v>
      </c>
      <c r="AB46" s="2"/>
      <c r="AC46" s="143"/>
    </row>
    <row r="47" spans="2:29" ht="15" customHeight="1">
      <c r="B47" s="43"/>
      <c r="C47" s="144" t="s">
        <v>104</v>
      </c>
      <c r="D47" s="145"/>
      <c r="E47" s="28">
        <v>0</v>
      </c>
      <c r="F47" s="28">
        <v>0</v>
      </c>
      <c r="G47" s="28">
        <v>1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1</v>
      </c>
      <c r="N47" s="28">
        <v>1</v>
      </c>
      <c r="O47" s="30"/>
      <c r="P47" s="29">
        <v>17</v>
      </c>
      <c r="Q47" s="28">
        <v>17</v>
      </c>
      <c r="R47" s="28">
        <v>13</v>
      </c>
      <c r="S47" s="28">
        <v>13</v>
      </c>
      <c r="T47" s="28">
        <v>0</v>
      </c>
      <c r="U47" s="28">
        <v>0</v>
      </c>
      <c r="V47" s="28">
        <v>0</v>
      </c>
      <c r="W47" s="28">
        <v>0</v>
      </c>
      <c r="X47" s="109">
        <v>3</v>
      </c>
      <c r="Y47" s="28">
        <v>3</v>
      </c>
      <c r="Z47" s="51"/>
      <c r="AA47" s="50" t="s">
        <v>104</v>
      </c>
      <c r="AB47" s="2"/>
      <c r="AC47" s="2"/>
    </row>
    <row r="48" spans="2:29" ht="15" customHeight="1">
      <c r="B48" s="43"/>
      <c r="C48" s="144" t="s">
        <v>105</v>
      </c>
      <c r="D48" s="145"/>
      <c r="E48" s="28">
        <v>0</v>
      </c>
      <c r="F48" s="28">
        <v>0</v>
      </c>
      <c r="G48" s="28">
        <v>13</v>
      </c>
      <c r="H48" s="28">
        <v>10</v>
      </c>
      <c r="I48" s="28">
        <v>0</v>
      </c>
      <c r="J48" s="28">
        <v>0</v>
      </c>
      <c r="K48" s="28">
        <v>7</v>
      </c>
      <c r="L48" s="28">
        <v>6</v>
      </c>
      <c r="M48" s="28">
        <v>6</v>
      </c>
      <c r="N48" s="28">
        <v>4</v>
      </c>
      <c r="O48" s="30"/>
      <c r="P48" s="29">
        <v>342</v>
      </c>
      <c r="Q48" s="28">
        <v>258</v>
      </c>
      <c r="R48" s="28">
        <v>197</v>
      </c>
      <c r="S48" s="28">
        <v>195</v>
      </c>
      <c r="T48" s="28">
        <v>17</v>
      </c>
      <c r="U48" s="28">
        <v>10</v>
      </c>
      <c r="V48" s="28">
        <v>18</v>
      </c>
      <c r="W48" s="28">
        <v>23</v>
      </c>
      <c r="X48" s="109">
        <v>84</v>
      </c>
      <c r="Y48" s="28">
        <v>11</v>
      </c>
      <c r="Z48" s="51"/>
      <c r="AA48" s="50" t="s">
        <v>105</v>
      </c>
      <c r="AB48" s="2"/>
      <c r="AC48" s="2"/>
    </row>
    <row r="49" spans="2:29" ht="15" customHeight="1">
      <c r="B49" s="43"/>
      <c r="C49" s="144" t="s">
        <v>106</v>
      </c>
      <c r="D49" s="145"/>
      <c r="E49" s="28">
        <v>0</v>
      </c>
      <c r="F49" s="28">
        <v>0</v>
      </c>
      <c r="G49" s="28">
        <v>6</v>
      </c>
      <c r="H49" s="28">
        <v>6</v>
      </c>
      <c r="I49" s="28">
        <v>0</v>
      </c>
      <c r="J49" s="28">
        <v>0</v>
      </c>
      <c r="K49" s="28">
        <v>6</v>
      </c>
      <c r="L49" s="28">
        <v>6</v>
      </c>
      <c r="M49" s="28">
        <v>0</v>
      </c>
      <c r="N49" s="28">
        <v>0</v>
      </c>
      <c r="O49" s="30"/>
      <c r="P49" s="29">
        <v>188</v>
      </c>
      <c r="Q49" s="28">
        <v>137</v>
      </c>
      <c r="R49" s="28">
        <v>107</v>
      </c>
      <c r="S49" s="28">
        <v>104</v>
      </c>
      <c r="T49" s="28">
        <v>4</v>
      </c>
      <c r="U49" s="28">
        <v>3</v>
      </c>
      <c r="V49" s="28">
        <v>54</v>
      </c>
      <c r="W49" s="28">
        <v>12</v>
      </c>
      <c r="X49" s="109">
        <v>16</v>
      </c>
      <c r="Y49" s="28">
        <v>7</v>
      </c>
      <c r="Z49" s="51"/>
      <c r="AA49" s="50" t="s">
        <v>106</v>
      </c>
      <c r="AB49" s="2"/>
      <c r="AC49" s="2"/>
    </row>
    <row r="50" spans="2:29" ht="15" customHeight="1">
      <c r="B50" s="148" t="s">
        <v>107</v>
      </c>
      <c r="C50" s="148"/>
      <c r="D50" s="149"/>
      <c r="E50" s="39">
        <v>0</v>
      </c>
      <c r="F50" s="39">
        <v>0</v>
      </c>
      <c r="G50" s="39">
        <v>1</v>
      </c>
      <c r="H50" s="39">
        <v>1</v>
      </c>
      <c r="I50" s="39">
        <v>0</v>
      </c>
      <c r="J50" s="39">
        <v>0</v>
      </c>
      <c r="K50" s="39">
        <v>1</v>
      </c>
      <c r="L50" s="39">
        <v>1</v>
      </c>
      <c r="M50" s="39">
        <v>0</v>
      </c>
      <c r="N50" s="39">
        <v>0</v>
      </c>
      <c r="O50" s="40"/>
      <c r="P50" s="41">
        <v>38</v>
      </c>
      <c r="Q50" s="39">
        <v>31</v>
      </c>
      <c r="R50" s="39">
        <v>15</v>
      </c>
      <c r="S50" s="39">
        <v>14</v>
      </c>
      <c r="T50" s="39">
        <v>9</v>
      </c>
      <c r="U50" s="39">
        <v>8</v>
      </c>
      <c r="V50" s="39">
        <v>2</v>
      </c>
      <c r="W50" s="39">
        <v>1</v>
      </c>
      <c r="X50" s="115">
        <v>3</v>
      </c>
      <c r="Y50" s="39">
        <v>2</v>
      </c>
      <c r="Z50" s="126" t="s">
        <v>107</v>
      </c>
      <c r="AA50" s="127"/>
      <c r="AB50" s="2"/>
      <c r="AC50" s="2"/>
    </row>
    <row r="51" spans="2:29" ht="15" customHeight="1">
      <c r="B51" s="148" t="s">
        <v>108</v>
      </c>
      <c r="C51" s="148"/>
      <c r="D51" s="149"/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40"/>
      <c r="P51" s="41">
        <v>33</v>
      </c>
      <c r="Q51" s="39">
        <v>33</v>
      </c>
      <c r="R51" s="39">
        <v>23</v>
      </c>
      <c r="S51" s="39">
        <v>24</v>
      </c>
      <c r="T51" s="39">
        <v>3</v>
      </c>
      <c r="U51" s="39">
        <v>2</v>
      </c>
      <c r="V51" s="39">
        <v>2</v>
      </c>
      <c r="W51" s="39">
        <v>2</v>
      </c>
      <c r="X51" s="115">
        <v>5</v>
      </c>
      <c r="Y51" s="39">
        <v>5</v>
      </c>
      <c r="Z51" s="126" t="s">
        <v>108</v>
      </c>
      <c r="AA51" s="127"/>
      <c r="AB51" s="2"/>
      <c r="AC51" s="2"/>
    </row>
    <row r="52" spans="2:29" ht="15" customHeight="1">
      <c r="B52" s="148" t="s">
        <v>109</v>
      </c>
      <c r="C52" s="148"/>
      <c r="D52" s="149"/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40"/>
      <c r="P52" s="41">
        <v>1</v>
      </c>
      <c r="Q52" s="39">
        <v>1</v>
      </c>
      <c r="R52" s="39">
        <v>0</v>
      </c>
      <c r="S52" s="39">
        <v>0</v>
      </c>
      <c r="T52" s="39">
        <v>0</v>
      </c>
      <c r="U52" s="39">
        <v>0</v>
      </c>
      <c r="V52" s="39">
        <v>1</v>
      </c>
      <c r="W52" s="39">
        <v>1</v>
      </c>
      <c r="X52" s="115">
        <v>0</v>
      </c>
      <c r="Y52" s="39">
        <v>0</v>
      </c>
      <c r="Z52" s="126" t="s">
        <v>109</v>
      </c>
      <c r="AA52" s="127"/>
      <c r="AB52" s="2"/>
      <c r="AC52" s="2"/>
    </row>
    <row r="53" spans="2:29" ht="15" customHeight="1" thickBot="1">
      <c r="B53" s="133" t="s">
        <v>110</v>
      </c>
      <c r="C53" s="133"/>
      <c r="D53" s="152"/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40"/>
      <c r="P53" s="40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125">
        <v>0</v>
      </c>
      <c r="Y53" s="39">
        <v>0</v>
      </c>
      <c r="Z53" s="132" t="s">
        <v>110</v>
      </c>
      <c r="AA53" s="133"/>
      <c r="AB53" s="11"/>
      <c r="AC53" s="11"/>
    </row>
    <row r="54" spans="2:29" ht="20.25" customHeight="1">
      <c r="B54" s="13"/>
      <c r="C54" s="13"/>
      <c r="D54" s="13"/>
      <c r="E54" s="21"/>
      <c r="F54" s="21"/>
      <c r="G54" s="21"/>
      <c r="H54" s="21"/>
      <c r="I54" s="21"/>
      <c r="J54" s="21"/>
      <c r="K54" s="21"/>
      <c r="L54" s="21"/>
      <c r="M54" s="21"/>
      <c r="N54" s="21"/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34"/>
      <c r="AB54" s="2"/>
      <c r="AC54" s="2"/>
    </row>
    <row r="55" spans="26:29" ht="14.25">
      <c r="Z55" s="6"/>
      <c r="AB55" s="2"/>
      <c r="AC55" s="2"/>
    </row>
    <row r="57" spans="5:25" ht="14.25">
      <c r="E57" s="67"/>
      <c r="F57" s="67"/>
      <c r="G57" s="67"/>
      <c r="H57" s="67"/>
      <c r="I57" s="67"/>
      <c r="J57" s="67"/>
      <c r="K57" s="67"/>
      <c r="L57" s="67"/>
      <c r="M57" s="67"/>
      <c r="N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5:25" ht="14.25">
      <c r="E58" s="67"/>
      <c r="F58" s="67"/>
      <c r="G58" s="67"/>
      <c r="H58" s="67"/>
      <c r="I58" s="67"/>
      <c r="J58" s="67"/>
      <c r="K58" s="67"/>
      <c r="L58" s="67"/>
      <c r="M58" s="67"/>
      <c r="N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5:25" ht="14.25">
      <c r="E59" s="67"/>
      <c r="F59" s="67"/>
      <c r="G59" s="67"/>
      <c r="H59" s="67"/>
      <c r="I59" s="67"/>
      <c r="J59" s="67"/>
      <c r="K59" s="67"/>
      <c r="L59" s="67"/>
      <c r="M59" s="67"/>
      <c r="N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5:25" ht="14.25">
      <c r="E60" s="67"/>
      <c r="F60" s="67"/>
      <c r="G60" s="67"/>
      <c r="H60" s="67"/>
      <c r="I60" s="67"/>
      <c r="J60" s="67"/>
      <c r="K60" s="67"/>
      <c r="L60" s="67"/>
      <c r="M60" s="67"/>
      <c r="N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5:25" ht="14.25"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5:25" ht="14.25">
      <c r="E62" s="67"/>
      <c r="F62" s="67"/>
      <c r="G62" s="67"/>
      <c r="H62" s="67"/>
      <c r="I62" s="67"/>
      <c r="J62" s="67"/>
      <c r="K62" s="67"/>
      <c r="L62" s="67"/>
      <c r="M62" s="67"/>
      <c r="N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</sheetData>
  <sheetProtection/>
  <mergeCells count="55"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T6:U6"/>
    <mergeCell ref="V6:W6"/>
    <mergeCell ref="R7:S7"/>
    <mergeCell ref="G5:H5"/>
    <mergeCell ref="B21:D21"/>
    <mergeCell ref="C22:D22"/>
    <mergeCell ref="P5:Q5"/>
    <mergeCell ref="C23:D23"/>
    <mergeCell ref="E7:F7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B35:D35"/>
    <mergeCell ref="C36:D36"/>
    <mergeCell ref="C37:D37"/>
    <mergeCell ref="C38:D38"/>
    <mergeCell ref="C39:D39"/>
    <mergeCell ref="C40:D40"/>
    <mergeCell ref="C41:D41"/>
    <mergeCell ref="B42:D42"/>
    <mergeCell ref="B43:B46"/>
    <mergeCell ref="Z51:AA51"/>
    <mergeCell ref="Z52:AA52"/>
    <mergeCell ref="C48:D48"/>
    <mergeCell ref="C49:D49"/>
    <mergeCell ref="B50:D50"/>
    <mergeCell ref="B51:D51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61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25" defaultRowHeight="12.75"/>
  <cols>
    <col min="1" max="3" width="2.625" style="2" customWidth="1"/>
    <col min="4" max="4" width="18.625" style="2" bestFit="1" customWidth="1"/>
    <col min="5" max="14" width="7.625" style="2" customWidth="1"/>
    <col min="15" max="15" width="5.875" style="4" customWidth="1"/>
    <col min="16" max="25" width="7.625" style="2" customWidth="1"/>
    <col min="26" max="26" width="2.625" style="2" customWidth="1"/>
    <col min="27" max="27" width="18.625" style="2" bestFit="1" customWidth="1"/>
    <col min="28" max="29" width="2.625" style="2" customWidth="1"/>
    <col min="30" max="16384" width="9.125" style="2" customWidth="1"/>
  </cols>
  <sheetData>
    <row r="1" spans="2:16" ht="14.25">
      <c r="B1" s="2" t="s">
        <v>157</v>
      </c>
      <c r="P1" s="2" t="s">
        <v>158</v>
      </c>
    </row>
    <row r="2" spans="2:27" ht="14.25">
      <c r="B2" s="54"/>
      <c r="C2" s="57"/>
      <c r="D2" s="130" t="s">
        <v>169</v>
      </c>
      <c r="E2" s="131"/>
      <c r="F2" s="131"/>
      <c r="G2" s="131"/>
      <c r="H2" s="131"/>
      <c r="I2" s="131"/>
      <c r="J2" s="131"/>
      <c r="K2" s="131"/>
      <c r="L2" s="131"/>
      <c r="M2" s="131"/>
      <c r="N2" s="57"/>
      <c r="O2" s="36"/>
      <c r="P2" s="54"/>
      <c r="Q2" s="130" t="s">
        <v>111</v>
      </c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2:26" ht="15" thickBot="1">
      <c r="B3" s="25"/>
      <c r="C3" s="25"/>
      <c r="D3" s="25"/>
      <c r="E3" s="66"/>
      <c r="F3" s="66"/>
      <c r="G3" s="66"/>
      <c r="H3" s="66"/>
      <c r="I3" s="66"/>
      <c r="J3" s="66"/>
      <c r="K3" s="66"/>
      <c r="L3" s="66"/>
      <c r="M3" s="66"/>
      <c r="N3" s="66"/>
      <c r="O3" s="34"/>
      <c r="P3" s="66"/>
      <c r="Q3" s="66"/>
      <c r="R3" s="66"/>
      <c r="S3" s="66"/>
      <c r="T3" s="66"/>
      <c r="U3" s="66"/>
      <c r="V3" s="66"/>
      <c r="W3" s="66"/>
      <c r="X3" s="66"/>
      <c r="Y3" s="66"/>
      <c r="Z3" s="4"/>
    </row>
    <row r="4" spans="2:29" ht="14.25">
      <c r="B4" s="135" t="s">
        <v>112</v>
      </c>
      <c r="C4" s="136"/>
      <c r="D4" s="161"/>
      <c r="E4" s="180" t="s">
        <v>46</v>
      </c>
      <c r="F4" s="178"/>
      <c r="G4" s="178"/>
      <c r="H4" s="178"/>
      <c r="I4" s="178"/>
      <c r="J4" s="178"/>
      <c r="K4" s="178"/>
      <c r="L4" s="178"/>
      <c r="M4" s="178"/>
      <c r="N4" s="178"/>
      <c r="O4" s="32"/>
      <c r="P4" s="178" t="s">
        <v>46</v>
      </c>
      <c r="Q4" s="178"/>
      <c r="R4" s="178"/>
      <c r="S4" s="178"/>
      <c r="T4" s="178"/>
      <c r="U4" s="178"/>
      <c r="V4" s="178"/>
      <c r="W4" s="178"/>
      <c r="X4" s="178"/>
      <c r="Y4" s="179"/>
      <c r="Z4" s="134" t="s">
        <v>72</v>
      </c>
      <c r="AA4" s="136"/>
      <c r="AB4" s="136"/>
      <c r="AC4" s="136"/>
    </row>
    <row r="5" spans="2:29" ht="14.25">
      <c r="B5" s="203"/>
      <c r="C5" s="203"/>
      <c r="D5" s="163"/>
      <c r="E5" s="128" t="s">
        <v>73</v>
      </c>
      <c r="F5" s="129"/>
      <c r="G5" s="128" t="s">
        <v>5</v>
      </c>
      <c r="H5" s="129"/>
      <c r="I5" s="128" t="s">
        <v>6</v>
      </c>
      <c r="J5" s="129"/>
      <c r="K5" s="128" t="s">
        <v>7</v>
      </c>
      <c r="L5" s="129"/>
      <c r="M5" s="128" t="s">
        <v>8</v>
      </c>
      <c r="N5" s="168"/>
      <c r="O5" s="24"/>
      <c r="P5" s="168" t="s">
        <v>47</v>
      </c>
      <c r="Q5" s="129"/>
      <c r="R5" s="128" t="s">
        <v>113</v>
      </c>
      <c r="S5" s="129"/>
      <c r="T5" s="128" t="s">
        <v>9</v>
      </c>
      <c r="U5" s="129"/>
      <c r="V5" s="128" t="s">
        <v>10</v>
      </c>
      <c r="W5" s="129"/>
      <c r="X5" s="128" t="s">
        <v>11</v>
      </c>
      <c r="Y5" s="129"/>
      <c r="Z5" s="162"/>
      <c r="AA5" s="139"/>
      <c r="AB5" s="139"/>
      <c r="AC5" s="139"/>
    </row>
    <row r="6" spans="2:29" ht="14.25">
      <c r="B6" s="203"/>
      <c r="C6" s="203"/>
      <c r="D6" s="163"/>
      <c r="E6" s="17"/>
      <c r="F6" s="16"/>
      <c r="G6" s="169" t="s">
        <v>114</v>
      </c>
      <c r="H6" s="205"/>
      <c r="I6" s="169" t="s">
        <v>115</v>
      </c>
      <c r="J6" s="205"/>
      <c r="K6" s="17"/>
      <c r="L6" s="16"/>
      <c r="M6" s="169" t="s">
        <v>116</v>
      </c>
      <c r="N6" s="170"/>
      <c r="O6" s="24"/>
      <c r="P6" s="18"/>
      <c r="Q6" s="16"/>
      <c r="R6" s="169" t="s">
        <v>116</v>
      </c>
      <c r="S6" s="205"/>
      <c r="T6" s="169" t="s">
        <v>116</v>
      </c>
      <c r="U6" s="205"/>
      <c r="V6" s="169" t="s">
        <v>117</v>
      </c>
      <c r="W6" s="205"/>
      <c r="X6" s="17"/>
      <c r="Y6" s="16"/>
      <c r="Z6" s="162"/>
      <c r="AA6" s="139"/>
      <c r="AB6" s="139"/>
      <c r="AC6" s="139"/>
    </row>
    <row r="7" spans="2:29" ht="14.25">
      <c r="B7" s="142"/>
      <c r="C7" s="142"/>
      <c r="D7" s="165"/>
      <c r="E7" s="37" t="s">
        <v>118</v>
      </c>
      <c r="F7" s="37" t="s">
        <v>119</v>
      </c>
      <c r="G7" s="37" t="s">
        <v>118</v>
      </c>
      <c r="H7" s="37" t="s">
        <v>119</v>
      </c>
      <c r="I7" s="37" t="s">
        <v>118</v>
      </c>
      <c r="J7" s="37" t="s">
        <v>119</v>
      </c>
      <c r="K7" s="37" t="s">
        <v>118</v>
      </c>
      <c r="L7" s="37" t="s">
        <v>119</v>
      </c>
      <c r="M7" s="37" t="s">
        <v>118</v>
      </c>
      <c r="N7" s="37" t="s">
        <v>119</v>
      </c>
      <c r="O7" s="33"/>
      <c r="P7" s="42" t="s">
        <v>118</v>
      </c>
      <c r="Q7" s="37" t="s">
        <v>119</v>
      </c>
      <c r="R7" s="37" t="s">
        <v>118</v>
      </c>
      <c r="S7" s="37" t="s">
        <v>119</v>
      </c>
      <c r="T7" s="37" t="s">
        <v>118</v>
      </c>
      <c r="U7" s="37" t="s">
        <v>119</v>
      </c>
      <c r="V7" s="37" t="s">
        <v>118</v>
      </c>
      <c r="W7" s="37" t="s">
        <v>119</v>
      </c>
      <c r="X7" s="37" t="s">
        <v>118</v>
      </c>
      <c r="Y7" s="37" t="s">
        <v>119</v>
      </c>
      <c r="Z7" s="164"/>
      <c r="AA7" s="142"/>
      <c r="AB7" s="142"/>
      <c r="AC7" s="142"/>
    </row>
    <row r="8" spans="4:27" s="43" customFormat="1" ht="15" customHeight="1">
      <c r="D8" s="56" t="s">
        <v>182</v>
      </c>
      <c r="E8" s="81">
        <v>11751</v>
      </c>
      <c r="F8" s="81">
        <v>9291</v>
      </c>
      <c r="G8" s="81">
        <v>234</v>
      </c>
      <c r="H8" s="81">
        <v>211</v>
      </c>
      <c r="I8" s="81">
        <v>461</v>
      </c>
      <c r="J8" s="81">
        <v>238</v>
      </c>
      <c r="K8" s="81">
        <v>200</v>
      </c>
      <c r="L8" s="81">
        <v>135</v>
      </c>
      <c r="M8" s="81">
        <v>221</v>
      </c>
      <c r="N8" s="81">
        <v>113</v>
      </c>
      <c r="O8" s="82"/>
      <c r="P8" s="83">
        <v>77</v>
      </c>
      <c r="Q8" s="84">
        <v>33</v>
      </c>
      <c r="R8" s="81">
        <v>287</v>
      </c>
      <c r="S8" s="81">
        <v>165</v>
      </c>
      <c r="T8" s="81">
        <v>1298</v>
      </c>
      <c r="U8" s="81">
        <v>1005</v>
      </c>
      <c r="V8" s="81">
        <v>399</v>
      </c>
      <c r="W8" s="81">
        <v>181</v>
      </c>
      <c r="X8" s="81">
        <v>7630</v>
      </c>
      <c r="Y8" s="81">
        <v>6491</v>
      </c>
      <c r="Z8" s="51"/>
      <c r="AA8" s="61" t="s">
        <v>181</v>
      </c>
    </row>
    <row r="9" spans="4:27" s="43" customFormat="1" ht="15" customHeight="1">
      <c r="D9" s="56" t="s">
        <v>37</v>
      </c>
      <c r="E9" s="81">
        <v>10954</v>
      </c>
      <c r="F9" s="81">
        <v>8852</v>
      </c>
      <c r="G9" s="81">
        <v>277</v>
      </c>
      <c r="H9" s="81">
        <v>238</v>
      </c>
      <c r="I9" s="81">
        <v>404</v>
      </c>
      <c r="J9" s="81">
        <v>262</v>
      </c>
      <c r="K9" s="81">
        <v>212</v>
      </c>
      <c r="L9" s="81">
        <v>157</v>
      </c>
      <c r="M9" s="81">
        <v>189</v>
      </c>
      <c r="N9" s="81">
        <v>93</v>
      </c>
      <c r="O9" s="82"/>
      <c r="P9" s="83">
        <v>66</v>
      </c>
      <c r="Q9" s="84">
        <v>32</v>
      </c>
      <c r="R9" s="81">
        <v>252</v>
      </c>
      <c r="S9" s="81">
        <v>166</v>
      </c>
      <c r="T9" s="81">
        <v>1250</v>
      </c>
      <c r="U9" s="81">
        <v>1006</v>
      </c>
      <c r="V9" s="81">
        <v>337</v>
      </c>
      <c r="W9" s="81">
        <v>143</v>
      </c>
      <c r="X9" s="81">
        <v>7206</v>
      </c>
      <c r="Y9" s="81">
        <v>6064</v>
      </c>
      <c r="Z9" s="51"/>
      <c r="AA9" s="71" t="s">
        <v>37</v>
      </c>
    </row>
    <row r="10" spans="4:27" s="43" customFormat="1" ht="15" customHeight="1">
      <c r="D10" s="55" t="s">
        <v>38</v>
      </c>
      <c r="E10" s="81">
        <v>9438</v>
      </c>
      <c r="F10" s="81">
        <v>7580</v>
      </c>
      <c r="G10" s="81">
        <v>201</v>
      </c>
      <c r="H10" s="81">
        <v>200</v>
      </c>
      <c r="I10" s="81">
        <v>339</v>
      </c>
      <c r="J10" s="81">
        <v>235</v>
      </c>
      <c r="K10" s="81">
        <v>195</v>
      </c>
      <c r="L10" s="81">
        <v>157</v>
      </c>
      <c r="M10" s="81">
        <v>178</v>
      </c>
      <c r="N10" s="81">
        <v>91</v>
      </c>
      <c r="O10" s="82"/>
      <c r="P10" s="85">
        <v>60</v>
      </c>
      <c r="Q10" s="81">
        <v>16</v>
      </c>
      <c r="R10" s="81">
        <v>269</v>
      </c>
      <c r="S10" s="81">
        <v>177</v>
      </c>
      <c r="T10" s="81">
        <v>1171</v>
      </c>
      <c r="U10" s="81">
        <v>887</v>
      </c>
      <c r="V10" s="81">
        <v>239</v>
      </c>
      <c r="W10" s="81">
        <v>73</v>
      </c>
      <c r="X10" s="81">
        <v>5957</v>
      </c>
      <c r="Y10" s="81">
        <v>5008</v>
      </c>
      <c r="Z10" s="51"/>
      <c r="AA10" s="71" t="s">
        <v>38</v>
      </c>
    </row>
    <row r="11" spans="4:27" s="43" customFormat="1" ht="15" customHeight="1">
      <c r="D11" s="55" t="s">
        <v>39</v>
      </c>
      <c r="E11" s="81">
        <v>11221</v>
      </c>
      <c r="F11" s="81">
        <v>8702</v>
      </c>
      <c r="G11" s="81">
        <v>262</v>
      </c>
      <c r="H11" s="81">
        <v>303</v>
      </c>
      <c r="I11" s="81">
        <v>664</v>
      </c>
      <c r="J11" s="81">
        <v>232</v>
      </c>
      <c r="K11" s="81">
        <v>210</v>
      </c>
      <c r="L11" s="81">
        <v>164</v>
      </c>
      <c r="M11" s="81">
        <v>233</v>
      </c>
      <c r="N11" s="81">
        <v>111</v>
      </c>
      <c r="O11" s="82"/>
      <c r="P11" s="85">
        <v>60</v>
      </c>
      <c r="Q11" s="81">
        <v>22</v>
      </c>
      <c r="R11" s="81">
        <v>333</v>
      </c>
      <c r="S11" s="81">
        <v>190</v>
      </c>
      <c r="T11" s="81">
        <v>1349</v>
      </c>
      <c r="U11" s="81">
        <v>1015</v>
      </c>
      <c r="V11" s="81">
        <v>173</v>
      </c>
      <c r="W11" s="81">
        <v>13</v>
      </c>
      <c r="X11" s="81">
        <v>7016</v>
      </c>
      <c r="Y11" s="81">
        <v>5857</v>
      </c>
      <c r="Z11" s="51"/>
      <c r="AA11" s="71" t="s">
        <v>39</v>
      </c>
    </row>
    <row r="12" spans="4:27" s="43" customFormat="1" ht="15" customHeight="1">
      <c r="D12" s="55" t="s">
        <v>55</v>
      </c>
      <c r="E12" s="81">
        <v>11839</v>
      </c>
      <c r="F12" s="81">
        <v>9623</v>
      </c>
      <c r="G12" s="81">
        <v>350</v>
      </c>
      <c r="H12" s="81">
        <v>433</v>
      </c>
      <c r="I12" s="81">
        <v>326</v>
      </c>
      <c r="J12" s="81">
        <v>209</v>
      </c>
      <c r="K12" s="81">
        <v>217</v>
      </c>
      <c r="L12" s="81">
        <v>146</v>
      </c>
      <c r="M12" s="81">
        <v>210</v>
      </c>
      <c r="N12" s="81">
        <v>87</v>
      </c>
      <c r="O12" s="82"/>
      <c r="P12" s="85">
        <v>62</v>
      </c>
      <c r="Q12" s="81">
        <v>27</v>
      </c>
      <c r="R12" s="81">
        <v>373</v>
      </c>
      <c r="S12" s="81">
        <v>236</v>
      </c>
      <c r="T12" s="81">
        <v>1205</v>
      </c>
      <c r="U12" s="81">
        <v>921</v>
      </c>
      <c r="V12" s="81">
        <v>171</v>
      </c>
      <c r="W12" s="81">
        <v>18</v>
      </c>
      <c r="X12" s="81">
        <v>8029</v>
      </c>
      <c r="Y12" s="81">
        <v>6779</v>
      </c>
      <c r="Z12" s="51"/>
      <c r="AA12" s="71" t="s">
        <v>55</v>
      </c>
    </row>
    <row r="13" spans="4:27" s="43" customFormat="1" ht="15" customHeight="1">
      <c r="D13" s="55" t="s">
        <v>56</v>
      </c>
      <c r="E13" s="81">
        <v>14819</v>
      </c>
      <c r="F13" s="81">
        <v>12480</v>
      </c>
      <c r="G13" s="81">
        <v>365</v>
      </c>
      <c r="H13" s="81">
        <v>495</v>
      </c>
      <c r="I13" s="81">
        <v>402</v>
      </c>
      <c r="J13" s="81">
        <v>235</v>
      </c>
      <c r="K13" s="81">
        <v>247</v>
      </c>
      <c r="L13" s="81">
        <v>157</v>
      </c>
      <c r="M13" s="81">
        <v>305</v>
      </c>
      <c r="N13" s="81">
        <v>162</v>
      </c>
      <c r="O13" s="82"/>
      <c r="P13" s="85">
        <v>37</v>
      </c>
      <c r="Q13" s="81">
        <v>8</v>
      </c>
      <c r="R13" s="81">
        <v>322</v>
      </c>
      <c r="S13" s="81">
        <v>231</v>
      </c>
      <c r="T13" s="81">
        <v>1141</v>
      </c>
      <c r="U13" s="81">
        <v>845</v>
      </c>
      <c r="V13" s="81">
        <v>166</v>
      </c>
      <c r="W13" s="81">
        <v>13</v>
      </c>
      <c r="X13" s="81">
        <v>10612</v>
      </c>
      <c r="Y13" s="81">
        <v>9274</v>
      </c>
      <c r="Z13" s="51"/>
      <c r="AA13" s="71" t="s">
        <v>56</v>
      </c>
    </row>
    <row r="14" spans="2:29" s="43" customFormat="1" ht="15" customHeight="1">
      <c r="B14" s="58"/>
      <c r="C14" s="58"/>
      <c r="D14" s="55" t="s">
        <v>165</v>
      </c>
      <c r="E14" s="26">
        <v>16581</v>
      </c>
      <c r="F14" s="26">
        <v>14280</v>
      </c>
      <c r="G14" s="26">
        <v>379</v>
      </c>
      <c r="H14" s="26">
        <v>542</v>
      </c>
      <c r="I14" s="26">
        <v>286</v>
      </c>
      <c r="J14" s="26">
        <v>192</v>
      </c>
      <c r="K14" s="26">
        <v>179</v>
      </c>
      <c r="L14" s="26">
        <v>124</v>
      </c>
      <c r="M14" s="26">
        <v>248</v>
      </c>
      <c r="N14" s="26">
        <v>121</v>
      </c>
      <c r="O14" s="27"/>
      <c r="P14" s="86">
        <v>28</v>
      </c>
      <c r="Q14" s="26">
        <v>9</v>
      </c>
      <c r="R14" s="26">
        <v>318</v>
      </c>
      <c r="S14" s="26">
        <v>221</v>
      </c>
      <c r="T14" s="26">
        <v>932</v>
      </c>
      <c r="U14" s="26">
        <v>647</v>
      </c>
      <c r="V14" s="26">
        <v>99</v>
      </c>
      <c r="W14" s="26">
        <v>11</v>
      </c>
      <c r="X14" s="26">
        <v>12636</v>
      </c>
      <c r="Y14" s="26">
        <v>11156</v>
      </c>
      <c r="Z14" s="59"/>
      <c r="AA14" s="71" t="s">
        <v>165</v>
      </c>
      <c r="AB14" s="58"/>
      <c r="AC14" s="58"/>
    </row>
    <row r="15" spans="2:29" s="43" customFormat="1" ht="15" customHeight="1">
      <c r="B15" s="58"/>
      <c r="C15" s="58"/>
      <c r="D15" s="55" t="s">
        <v>166</v>
      </c>
      <c r="E15" s="26">
        <v>16585</v>
      </c>
      <c r="F15" s="26">
        <v>14195</v>
      </c>
      <c r="G15" s="26">
        <v>416</v>
      </c>
      <c r="H15" s="26">
        <v>650</v>
      </c>
      <c r="I15" s="26">
        <v>303</v>
      </c>
      <c r="J15" s="26">
        <v>221</v>
      </c>
      <c r="K15" s="26">
        <v>206</v>
      </c>
      <c r="L15" s="26">
        <v>140</v>
      </c>
      <c r="M15" s="26">
        <v>176</v>
      </c>
      <c r="N15" s="26">
        <v>62</v>
      </c>
      <c r="O15" s="27"/>
      <c r="P15" s="86">
        <v>19</v>
      </c>
      <c r="Q15" s="26">
        <v>5</v>
      </c>
      <c r="R15" s="26">
        <v>309</v>
      </c>
      <c r="S15" s="26">
        <v>215</v>
      </c>
      <c r="T15" s="26">
        <v>1144</v>
      </c>
      <c r="U15" s="26">
        <v>717</v>
      </c>
      <c r="V15" s="26">
        <v>126</v>
      </c>
      <c r="W15" s="26">
        <v>47</v>
      </c>
      <c r="X15" s="26">
        <v>12320</v>
      </c>
      <c r="Y15" s="26">
        <v>10763</v>
      </c>
      <c r="Z15" s="59"/>
      <c r="AA15" s="71" t="s">
        <v>166</v>
      </c>
      <c r="AB15" s="58"/>
      <c r="AC15" s="58"/>
    </row>
    <row r="16" spans="2:29" s="43" customFormat="1" ht="15" customHeight="1">
      <c r="B16" s="58"/>
      <c r="C16" s="58"/>
      <c r="D16" s="55" t="s">
        <v>167</v>
      </c>
      <c r="E16" s="26">
        <v>14620</v>
      </c>
      <c r="F16" s="26">
        <v>12303</v>
      </c>
      <c r="G16" s="26">
        <v>512</v>
      </c>
      <c r="H16" s="26">
        <v>706</v>
      </c>
      <c r="I16" s="26">
        <v>400</v>
      </c>
      <c r="J16" s="26">
        <v>204</v>
      </c>
      <c r="K16" s="26">
        <v>253</v>
      </c>
      <c r="L16" s="26">
        <v>178</v>
      </c>
      <c r="M16" s="26">
        <v>217</v>
      </c>
      <c r="N16" s="26">
        <v>112</v>
      </c>
      <c r="O16" s="27"/>
      <c r="P16" s="86">
        <v>30</v>
      </c>
      <c r="Q16" s="26">
        <v>9</v>
      </c>
      <c r="R16" s="26">
        <v>274</v>
      </c>
      <c r="S16" s="26">
        <v>194</v>
      </c>
      <c r="T16" s="26">
        <v>1011</v>
      </c>
      <c r="U16" s="26">
        <v>691</v>
      </c>
      <c r="V16" s="26">
        <v>116</v>
      </c>
      <c r="W16" s="26">
        <v>34</v>
      </c>
      <c r="X16" s="26">
        <v>10222</v>
      </c>
      <c r="Y16" s="26">
        <v>8784</v>
      </c>
      <c r="Z16" s="59"/>
      <c r="AA16" s="121" t="s">
        <v>167</v>
      </c>
      <c r="AB16" s="58"/>
      <c r="AC16" s="58"/>
    </row>
    <row r="17" spans="2:29" s="43" customFormat="1" ht="15" customHeight="1">
      <c r="B17" s="58"/>
      <c r="C17" s="58"/>
      <c r="D17" s="120" t="s">
        <v>180</v>
      </c>
      <c r="E17" s="87">
        <f aca="true" t="shared" si="0" ref="E17:N17">SUM(E20+E34+E41+E49+E50+E51+E52)</f>
        <v>11937</v>
      </c>
      <c r="F17" s="87">
        <f t="shared" si="0"/>
        <v>9988</v>
      </c>
      <c r="G17" s="87">
        <f t="shared" si="0"/>
        <v>599</v>
      </c>
      <c r="H17" s="87">
        <f t="shared" si="0"/>
        <v>711</v>
      </c>
      <c r="I17" s="87">
        <f t="shared" si="0"/>
        <v>231</v>
      </c>
      <c r="J17" s="87">
        <f t="shared" si="0"/>
        <v>134</v>
      </c>
      <c r="K17" s="87">
        <f t="shared" si="0"/>
        <v>220</v>
      </c>
      <c r="L17" s="87">
        <f t="shared" si="0"/>
        <v>188</v>
      </c>
      <c r="M17" s="87">
        <f t="shared" si="0"/>
        <v>228</v>
      </c>
      <c r="N17" s="87">
        <f t="shared" si="0"/>
        <v>119</v>
      </c>
      <c r="O17" s="38"/>
      <c r="P17" s="88">
        <f aca="true" t="shared" si="1" ref="P17:Y17">SUM(P20+P34+P41+P49+P50+P51+P52)</f>
        <v>28</v>
      </c>
      <c r="Q17" s="88">
        <f t="shared" si="1"/>
        <v>15</v>
      </c>
      <c r="R17" s="88">
        <f t="shared" si="1"/>
        <v>270</v>
      </c>
      <c r="S17" s="88">
        <f t="shared" si="1"/>
        <v>151</v>
      </c>
      <c r="T17" s="88">
        <f t="shared" si="1"/>
        <v>1032</v>
      </c>
      <c r="U17" s="88">
        <f t="shared" si="1"/>
        <v>705</v>
      </c>
      <c r="V17" s="88">
        <f t="shared" si="1"/>
        <v>91</v>
      </c>
      <c r="W17" s="88">
        <f t="shared" si="1"/>
        <v>40</v>
      </c>
      <c r="X17" s="88">
        <f t="shared" si="1"/>
        <v>7442</v>
      </c>
      <c r="Y17" s="88">
        <f t="shared" si="1"/>
        <v>6366</v>
      </c>
      <c r="Z17" s="59"/>
      <c r="AA17" s="121" t="s">
        <v>180</v>
      </c>
      <c r="AB17" s="58"/>
      <c r="AC17" s="58"/>
    </row>
    <row r="18" spans="2:29" ht="15" customHeight="1">
      <c r="B18" s="3"/>
      <c r="C18" s="3"/>
      <c r="D18" s="9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6"/>
      <c r="R18" s="26"/>
      <c r="S18" s="26"/>
      <c r="T18" s="26"/>
      <c r="U18" s="26"/>
      <c r="V18" s="26"/>
      <c r="W18" s="26"/>
      <c r="X18" s="26"/>
      <c r="Y18" s="26"/>
      <c r="Z18" s="48"/>
      <c r="AA18" s="5"/>
      <c r="AB18" s="3"/>
      <c r="AC18" s="3"/>
    </row>
    <row r="19" spans="4:27" ht="15" customHeight="1">
      <c r="D19" s="6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105"/>
      <c r="Q19" s="89"/>
      <c r="R19" s="89"/>
      <c r="S19" s="89"/>
      <c r="T19" s="89"/>
      <c r="U19" s="89"/>
      <c r="V19" s="89"/>
      <c r="W19" s="89"/>
      <c r="X19" s="89"/>
      <c r="Y19" s="89"/>
      <c r="Z19" s="47"/>
      <c r="AA19" s="4"/>
    </row>
    <row r="20" spans="2:27" ht="15" customHeight="1">
      <c r="B20" s="148" t="s">
        <v>28</v>
      </c>
      <c r="C20" s="148"/>
      <c r="D20" s="149"/>
      <c r="E20" s="39">
        <f>SUM(E21:E33)</f>
        <v>10496</v>
      </c>
      <c r="F20" s="39">
        <f aca="true" t="shared" si="2" ref="F20:N20">SUM(F21:F33)</f>
        <v>8840</v>
      </c>
      <c r="G20" s="39">
        <f t="shared" si="2"/>
        <v>592</v>
      </c>
      <c r="H20" s="39">
        <f t="shared" si="2"/>
        <v>701</v>
      </c>
      <c r="I20" s="39">
        <f t="shared" si="2"/>
        <v>219</v>
      </c>
      <c r="J20" s="39">
        <f t="shared" si="2"/>
        <v>122</v>
      </c>
      <c r="K20" s="39">
        <f t="shared" si="2"/>
        <v>155</v>
      </c>
      <c r="L20" s="39">
        <f t="shared" si="2"/>
        <v>131</v>
      </c>
      <c r="M20" s="39">
        <f t="shared" si="2"/>
        <v>143</v>
      </c>
      <c r="N20" s="39">
        <f t="shared" si="2"/>
        <v>62</v>
      </c>
      <c r="O20" s="40"/>
      <c r="P20" s="40">
        <f aca="true" t="shared" si="3" ref="P20:Y20">SUM(P21:P33)</f>
        <v>28</v>
      </c>
      <c r="Q20" s="39">
        <f t="shared" si="3"/>
        <v>15</v>
      </c>
      <c r="R20" s="39">
        <f t="shared" si="3"/>
        <v>133</v>
      </c>
      <c r="S20" s="39">
        <f t="shared" si="3"/>
        <v>49</v>
      </c>
      <c r="T20" s="39">
        <f t="shared" si="3"/>
        <v>772</v>
      </c>
      <c r="U20" s="39">
        <f t="shared" si="3"/>
        <v>530</v>
      </c>
      <c r="V20" s="39">
        <f t="shared" si="3"/>
        <v>77</v>
      </c>
      <c r="W20" s="39">
        <f t="shared" si="3"/>
        <v>27</v>
      </c>
      <c r="X20" s="39">
        <f t="shared" si="3"/>
        <v>6878</v>
      </c>
      <c r="Y20" s="39">
        <f t="shared" si="3"/>
        <v>5905</v>
      </c>
      <c r="Z20" s="126" t="s">
        <v>28</v>
      </c>
      <c r="AA20" s="127"/>
    </row>
    <row r="21" spans="2:27" ht="15" customHeight="1">
      <c r="B21" s="46"/>
      <c r="C21" s="144" t="s">
        <v>29</v>
      </c>
      <c r="D21" s="145"/>
      <c r="E21" s="28">
        <v>2656</v>
      </c>
      <c r="F21" s="28">
        <v>2259</v>
      </c>
      <c r="G21" s="79">
        <v>222</v>
      </c>
      <c r="H21" s="111">
        <v>256</v>
      </c>
      <c r="I21" s="28">
        <v>46</v>
      </c>
      <c r="J21" s="28">
        <v>26</v>
      </c>
      <c r="K21" s="28">
        <v>68</v>
      </c>
      <c r="L21" s="28">
        <v>58</v>
      </c>
      <c r="M21" s="28">
        <v>9</v>
      </c>
      <c r="N21" s="28">
        <v>8</v>
      </c>
      <c r="O21" s="30"/>
      <c r="P21" s="29">
        <v>0</v>
      </c>
      <c r="Q21" s="28">
        <v>0</v>
      </c>
      <c r="R21" s="28">
        <v>45</v>
      </c>
      <c r="S21" s="28">
        <v>28</v>
      </c>
      <c r="T21" s="28">
        <v>324</v>
      </c>
      <c r="U21" s="28">
        <v>218</v>
      </c>
      <c r="V21" s="28">
        <v>34</v>
      </c>
      <c r="W21" s="28">
        <v>2</v>
      </c>
      <c r="X21" s="28">
        <v>1190</v>
      </c>
      <c r="Y21" s="28">
        <v>1031</v>
      </c>
      <c r="Z21" s="49"/>
      <c r="AA21" s="50" t="s">
        <v>29</v>
      </c>
    </row>
    <row r="22" spans="2:27" ht="15" customHeight="1">
      <c r="B22" s="46"/>
      <c r="C22" s="144" t="s">
        <v>30</v>
      </c>
      <c r="D22" s="145"/>
      <c r="E22" s="28">
        <v>3412</v>
      </c>
      <c r="F22" s="28">
        <v>2893</v>
      </c>
      <c r="G22" s="79">
        <v>280</v>
      </c>
      <c r="H22" s="111">
        <v>358</v>
      </c>
      <c r="I22" s="28">
        <v>138</v>
      </c>
      <c r="J22" s="28">
        <v>75</v>
      </c>
      <c r="K22" s="28">
        <v>46</v>
      </c>
      <c r="L22" s="28">
        <v>39</v>
      </c>
      <c r="M22" s="28">
        <v>38</v>
      </c>
      <c r="N22" s="28">
        <v>28</v>
      </c>
      <c r="O22" s="30"/>
      <c r="P22" s="29">
        <v>0</v>
      </c>
      <c r="Q22" s="28">
        <v>0</v>
      </c>
      <c r="R22" s="28">
        <v>9</v>
      </c>
      <c r="S22" s="28">
        <v>6</v>
      </c>
      <c r="T22" s="28">
        <v>67</v>
      </c>
      <c r="U22" s="28">
        <v>63</v>
      </c>
      <c r="V22" s="28">
        <v>35</v>
      </c>
      <c r="W22" s="28">
        <v>17</v>
      </c>
      <c r="X22" s="28">
        <v>2249</v>
      </c>
      <c r="Y22" s="28">
        <v>1844</v>
      </c>
      <c r="Z22" s="49"/>
      <c r="AA22" s="50" t="s">
        <v>30</v>
      </c>
    </row>
    <row r="23" spans="2:27" ht="15" customHeight="1">
      <c r="B23" s="46"/>
      <c r="C23" s="144" t="s">
        <v>120</v>
      </c>
      <c r="D23" s="145"/>
      <c r="E23" s="28">
        <v>471</v>
      </c>
      <c r="F23" s="28">
        <v>217</v>
      </c>
      <c r="G23" s="79">
        <v>1</v>
      </c>
      <c r="H23" s="110">
        <v>2</v>
      </c>
      <c r="I23" s="28">
        <v>0</v>
      </c>
      <c r="J23" s="28">
        <v>0</v>
      </c>
      <c r="K23" s="28">
        <v>10</v>
      </c>
      <c r="L23" s="28">
        <v>4</v>
      </c>
      <c r="M23" s="28">
        <v>50</v>
      </c>
      <c r="N23" s="28">
        <v>4</v>
      </c>
      <c r="O23" s="30"/>
      <c r="P23" s="29">
        <v>25</v>
      </c>
      <c r="Q23" s="28">
        <v>12</v>
      </c>
      <c r="R23" s="28">
        <v>58</v>
      </c>
      <c r="S23" s="28">
        <v>5</v>
      </c>
      <c r="T23" s="28">
        <v>153</v>
      </c>
      <c r="U23" s="28">
        <v>82</v>
      </c>
      <c r="V23" s="28">
        <v>0</v>
      </c>
      <c r="W23" s="28">
        <v>0</v>
      </c>
      <c r="X23" s="28">
        <v>151</v>
      </c>
      <c r="Y23" s="28">
        <v>95</v>
      </c>
      <c r="Z23" s="49"/>
      <c r="AA23" s="50" t="s">
        <v>120</v>
      </c>
    </row>
    <row r="24" spans="2:27" ht="15" customHeight="1">
      <c r="B24" s="46"/>
      <c r="C24" s="144" t="s">
        <v>121</v>
      </c>
      <c r="D24" s="145"/>
      <c r="E24" s="28">
        <v>90</v>
      </c>
      <c r="F24" s="28">
        <v>78</v>
      </c>
      <c r="G24" s="79">
        <v>0</v>
      </c>
      <c r="H24" s="110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30"/>
      <c r="P24" s="29">
        <v>0</v>
      </c>
      <c r="Q24" s="28">
        <v>0</v>
      </c>
      <c r="R24" s="28">
        <v>1</v>
      </c>
      <c r="S24" s="28">
        <v>1</v>
      </c>
      <c r="T24" s="28">
        <v>0</v>
      </c>
      <c r="U24" s="28">
        <v>0</v>
      </c>
      <c r="V24" s="28">
        <v>0</v>
      </c>
      <c r="W24" s="28">
        <v>0</v>
      </c>
      <c r="X24" s="28">
        <v>72</v>
      </c>
      <c r="Y24" s="28">
        <v>60</v>
      </c>
      <c r="Z24" s="49"/>
      <c r="AA24" s="50" t="s">
        <v>121</v>
      </c>
    </row>
    <row r="25" spans="2:27" ht="15" customHeight="1">
      <c r="B25" s="46"/>
      <c r="C25" s="144" t="s">
        <v>122</v>
      </c>
      <c r="D25" s="145"/>
      <c r="E25" s="28">
        <v>231</v>
      </c>
      <c r="F25" s="28">
        <v>206</v>
      </c>
      <c r="G25" s="79">
        <v>0</v>
      </c>
      <c r="H25" s="111">
        <v>0</v>
      </c>
      <c r="I25" s="28">
        <v>0</v>
      </c>
      <c r="J25" s="28">
        <v>0</v>
      </c>
      <c r="K25" s="28">
        <v>2</v>
      </c>
      <c r="L25" s="28">
        <v>2</v>
      </c>
      <c r="M25" s="28">
        <v>4</v>
      </c>
      <c r="N25" s="28">
        <v>2</v>
      </c>
      <c r="O25" s="30"/>
      <c r="P25" s="29">
        <v>0</v>
      </c>
      <c r="Q25" s="28">
        <v>0</v>
      </c>
      <c r="R25" s="28">
        <v>0</v>
      </c>
      <c r="S25" s="28">
        <v>0</v>
      </c>
      <c r="T25" s="28">
        <v>2</v>
      </c>
      <c r="U25" s="28">
        <v>2</v>
      </c>
      <c r="V25" s="28">
        <v>0</v>
      </c>
      <c r="W25" s="28">
        <v>0</v>
      </c>
      <c r="X25" s="28">
        <v>217</v>
      </c>
      <c r="Y25" s="28">
        <v>196</v>
      </c>
      <c r="Z25" s="49"/>
      <c r="AA25" s="50" t="s">
        <v>122</v>
      </c>
    </row>
    <row r="26" spans="2:27" ht="15" customHeight="1">
      <c r="B26" s="46"/>
      <c r="C26" s="144" t="s">
        <v>123</v>
      </c>
      <c r="D26" s="145"/>
      <c r="E26" s="28">
        <v>238</v>
      </c>
      <c r="F26" s="28">
        <v>218</v>
      </c>
      <c r="G26" s="79">
        <v>0</v>
      </c>
      <c r="H26" s="110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30"/>
      <c r="P26" s="29">
        <v>0</v>
      </c>
      <c r="Q26" s="28">
        <v>0</v>
      </c>
      <c r="R26" s="28">
        <v>2</v>
      </c>
      <c r="S26" s="28">
        <v>1</v>
      </c>
      <c r="T26" s="28">
        <v>3</v>
      </c>
      <c r="U26" s="28">
        <v>2</v>
      </c>
      <c r="V26" s="28">
        <v>0</v>
      </c>
      <c r="W26" s="28">
        <v>0</v>
      </c>
      <c r="X26" s="28">
        <v>220</v>
      </c>
      <c r="Y26" s="28">
        <v>201</v>
      </c>
      <c r="Z26" s="49"/>
      <c r="AA26" s="50" t="s">
        <v>123</v>
      </c>
    </row>
    <row r="27" spans="2:27" ht="15" customHeight="1">
      <c r="B27" s="46"/>
      <c r="C27" s="144" t="s">
        <v>124</v>
      </c>
      <c r="D27" s="145"/>
      <c r="E27" s="28">
        <v>534</v>
      </c>
      <c r="F27" s="28">
        <v>498</v>
      </c>
      <c r="G27" s="79">
        <v>24</v>
      </c>
      <c r="H27" s="111">
        <v>32</v>
      </c>
      <c r="I27" s="28">
        <v>21</v>
      </c>
      <c r="J27" s="28">
        <v>20</v>
      </c>
      <c r="K27" s="28">
        <v>7</v>
      </c>
      <c r="L27" s="28">
        <v>7</v>
      </c>
      <c r="M27" s="28">
        <v>3</v>
      </c>
      <c r="N27" s="28">
        <v>3</v>
      </c>
      <c r="O27" s="30"/>
      <c r="P27" s="29">
        <v>0</v>
      </c>
      <c r="Q27" s="28">
        <v>0</v>
      </c>
      <c r="R27" s="28">
        <v>6</v>
      </c>
      <c r="S27" s="28">
        <v>3</v>
      </c>
      <c r="T27" s="28">
        <v>57</v>
      </c>
      <c r="U27" s="28">
        <v>39</v>
      </c>
      <c r="V27" s="28">
        <v>1</v>
      </c>
      <c r="W27" s="28">
        <v>1</v>
      </c>
      <c r="X27" s="28">
        <v>406</v>
      </c>
      <c r="Y27" s="28">
        <v>381</v>
      </c>
      <c r="Z27" s="49"/>
      <c r="AA27" s="50" t="s">
        <v>124</v>
      </c>
    </row>
    <row r="28" spans="2:27" ht="15" customHeight="1">
      <c r="B28" s="46"/>
      <c r="C28" s="144" t="s">
        <v>125</v>
      </c>
      <c r="D28" s="145"/>
      <c r="E28" s="28">
        <v>122</v>
      </c>
      <c r="F28" s="28">
        <v>112</v>
      </c>
      <c r="G28" s="79">
        <v>0</v>
      </c>
      <c r="H28" s="111">
        <v>0</v>
      </c>
      <c r="I28" s="28">
        <v>0</v>
      </c>
      <c r="J28" s="28">
        <v>0</v>
      </c>
      <c r="K28" s="28">
        <v>1</v>
      </c>
      <c r="L28" s="28">
        <v>1</v>
      </c>
      <c r="M28" s="28">
        <v>0</v>
      </c>
      <c r="N28" s="28">
        <v>0</v>
      </c>
      <c r="O28" s="30"/>
      <c r="P28" s="29">
        <v>1</v>
      </c>
      <c r="Q28" s="28">
        <v>1</v>
      </c>
      <c r="R28" s="28">
        <v>0</v>
      </c>
      <c r="S28" s="28">
        <v>0</v>
      </c>
      <c r="T28" s="28">
        <v>4</v>
      </c>
      <c r="U28" s="28">
        <v>3</v>
      </c>
      <c r="V28" s="28">
        <v>0</v>
      </c>
      <c r="W28" s="28">
        <v>0</v>
      </c>
      <c r="X28" s="28">
        <v>105</v>
      </c>
      <c r="Y28" s="28">
        <v>95</v>
      </c>
      <c r="Z28" s="49"/>
      <c r="AA28" s="50" t="s">
        <v>125</v>
      </c>
    </row>
    <row r="29" spans="2:27" ht="15" customHeight="1">
      <c r="B29" s="46"/>
      <c r="C29" s="146" t="s">
        <v>126</v>
      </c>
      <c r="D29" s="147"/>
      <c r="E29" s="28">
        <v>197</v>
      </c>
      <c r="F29" s="28">
        <v>185</v>
      </c>
      <c r="G29" s="79">
        <v>3</v>
      </c>
      <c r="H29" s="111">
        <v>4</v>
      </c>
      <c r="I29" s="28">
        <v>0</v>
      </c>
      <c r="J29" s="28">
        <v>0</v>
      </c>
      <c r="K29" s="28">
        <v>1</v>
      </c>
      <c r="L29" s="28">
        <v>1</v>
      </c>
      <c r="M29" s="28">
        <v>0</v>
      </c>
      <c r="N29" s="28">
        <v>0</v>
      </c>
      <c r="O29" s="30"/>
      <c r="P29" s="29">
        <v>0</v>
      </c>
      <c r="Q29" s="28">
        <v>0</v>
      </c>
      <c r="R29" s="28">
        <v>3</v>
      </c>
      <c r="S29" s="28">
        <v>2</v>
      </c>
      <c r="T29" s="28">
        <v>0</v>
      </c>
      <c r="U29" s="28">
        <v>0</v>
      </c>
      <c r="V29" s="28">
        <v>0</v>
      </c>
      <c r="W29" s="28">
        <v>0</v>
      </c>
      <c r="X29" s="28">
        <v>180</v>
      </c>
      <c r="Y29" s="28">
        <v>168</v>
      </c>
      <c r="Z29" s="49"/>
      <c r="AA29" s="52" t="s">
        <v>126</v>
      </c>
    </row>
    <row r="30" spans="2:27" ht="15" customHeight="1">
      <c r="B30" s="46"/>
      <c r="C30" s="144" t="s">
        <v>127</v>
      </c>
      <c r="D30" s="145"/>
      <c r="E30" s="28">
        <v>1592</v>
      </c>
      <c r="F30" s="28">
        <v>1428</v>
      </c>
      <c r="G30" s="79">
        <v>61</v>
      </c>
      <c r="H30" s="111">
        <v>49</v>
      </c>
      <c r="I30" s="28">
        <v>14</v>
      </c>
      <c r="J30" s="28">
        <v>1</v>
      </c>
      <c r="K30" s="28">
        <v>11</v>
      </c>
      <c r="L30" s="28">
        <v>11</v>
      </c>
      <c r="M30" s="28">
        <v>3</v>
      </c>
      <c r="N30" s="28">
        <v>3</v>
      </c>
      <c r="O30" s="30"/>
      <c r="P30" s="29">
        <v>0</v>
      </c>
      <c r="Q30" s="28">
        <v>0</v>
      </c>
      <c r="R30" s="28">
        <v>3</v>
      </c>
      <c r="S30" s="28">
        <v>1</v>
      </c>
      <c r="T30" s="28">
        <v>133</v>
      </c>
      <c r="U30" s="28">
        <v>103</v>
      </c>
      <c r="V30" s="28">
        <v>6</v>
      </c>
      <c r="W30" s="28">
        <v>6</v>
      </c>
      <c r="X30" s="28">
        <v>1325</v>
      </c>
      <c r="Y30" s="28">
        <v>1215</v>
      </c>
      <c r="Z30" s="49"/>
      <c r="AA30" s="50" t="s">
        <v>127</v>
      </c>
    </row>
    <row r="31" spans="2:27" ht="15" customHeight="1">
      <c r="B31" s="46"/>
      <c r="C31" s="144" t="s">
        <v>128</v>
      </c>
      <c r="D31" s="145"/>
      <c r="E31" s="28">
        <v>372</v>
      </c>
      <c r="F31" s="28">
        <v>233</v>
      </c>
      <c r="G31" s="79">
        <v>0</v>
      </c>
      <c r="H31" s="111">
        <v>0</v>
      </c>
      <c r="I31" s="28">
        <v>0</v>
      </c>
      <c r="J31" s="28">
        <v>0</v>
      </c>
      <c r="K31" s="28">
        <v>4</v>
      </c>
      <c r="L31" s="28">
        <v>4</v>
      </c>
      <c r="M31" s="28">
        <v>28</v>
      </c>
      <c r="N31" s="28">
        <v>11</v>
      </c>
      <c r="O31" s="30"/>
      <c r="P31" s="29">
        <v>1</v>
      </c>
      <c r="Q31" s="28">
        <v>1</v>
      </c>
      <c r="R31" s="28">
        <v>0</v>
      </c>
      <c r="S31" s="28">
        <v>0</v>
      </c>
      <c r="T31" s="28">
        <v>14</v>
      </c>
      <c r="U31" s="28">
        <v>6</v>
      </c>
      <c r="V31" s="28">
        <v>0</v>
      </c>
      <c r="W31" s="28">
        <v>0</v>
      </c>
      <c r="X31" s="28">
        <v>302</v>
      </c>
      <c r="Y31" s="28">
        <v>190</v>
      </c>
      <c r="Z31" s="49"/>
      <c r="AA31" s="50" t="s">
        <v>128</v>
      </c>
    </row>
    <row r="32" spans="2:27" ht="15" customHeight="1">
      <c r="B32" s="46"/>
      <c r="C32" s="144" t="s">
        <v>129</v>
      </c>
      <c r="D32" s="145"/>
      <c r="E32" s="28">
        <v>137</v>
      </c>
      <c r="F32" s="28">
        <v>132</v>
      </c>
      <c r="G32" s="79">
        <v>1</v>
      </c>
      <c r="H32" s="110">
        <v>0</v>
      </c>
      <c r="I32" s="28">
        <v>0</v>
      </c>
      <c r="J32" s="28">
        <v>0</v>
      </c>
      <c r="K32" s="28">
        <v>0</v>
      </c>
      <c r="L32" s="28">
        <v>0</v>
      </c>
      <c r="M32" s="28">
        <v>1</v>
      </c>
      <c r="N32" s="28">
        <v>0</v>
      </c>
      <c r="O32" s="30"/>
      <c r="P32" s="29">
        <v>0</v>
      </c>
      <c r="Q32" s="28">
        <v>0</v>
      </c>
      <c r="R32" s="28">
        <v>2</v>
      </c>
      <c r="S32" s="28">
        <v>1</v>
      </c>
      <c r="T32" s="28">
        <v>3</v>
      </c>
      <c r="U32" s="28">
        <v>2</v>
      </c>
      <c r="V32" s="28">
        <v>0</v>
      </c>
      <c r="W32" s="28">
        <v>0</v>
      </c>
      <c r="X32" s="28">
        <v>126</v>
      </c>
      <c r="Y32" s="28">
        <v>123</v>
      </c>
      <c r="Z32" s="49"/>
      <c r="AA32" s="50" t="s">
        <v>129</v>
      </c>
    </row>
    <row r="33" spans="2:27" ht="15" customHeight="1">
      <c r="B33" s="46"/>
      <c r="C33" s="144" t="s">
        <v>31</v>
      </c>
      <c r="D33" s="145"/>
      <c r="E33" s="28">
        <v>444</v>
      </c>
      <c r="F33" s="28">
        <v>381</v>
      </c>
      <c r="G33" s="79">
        <v>0</v>
      </c>
      <c r="H33" s="111">
        <v>0</v>
      </c>
      <c r="I33" s="28">
        <v>0</v>
      </c>
      <c r="J33" s="28">
        <v>0</v>
      </c>
      <c r="K33" s="28">
        <v>5</v>
      </c>
      <c r="L33" s="28">
        <v>4</v>
      </c>
      <c r="M33" s="28">
        <v>7</v>
      </c>
      <c r="N33" s="28">
        <v>3</v>
      </c>
      <c r="O33" s="30"/>
      <c r="P33" s="30">
        <v>1</v>
      </c>
      <c r="Q33" s="28">
        <v>1</v>
      </c>
      <c r="R33" s="28">
        <v>4</v>
      </c>
      <c r="S33" s="28">
        <v>1</v>
      </c>
      <c r="T33" s="28">
        <v>12</v>
      </c>
      <c r="U33" s="28">
        <v>10</v>
      </c>
      <c r="V33" s="28">
        <v>1</v>
      </c>
      <c r="W33" s="28">
        <v>1</v>
      </c>
      <c r="X33" s="28">
        <v>335</v>
      </c>
      <c r="Y33" s="28">
        <v>306</v>
      </c>
      <c r="Z33" s="49"/>
      <c r="AA33" s="50" t="s">
        <v>31</v>
      </c>
    </row>
    <row r="34" spans="2:27" ht="15" customHeight="1">
      <c r="B34" s="148" t="s">
        <v>32</v>
      </c>
      <c r="C34" s="148"/>
      <c r="D34" s="149"/>
      <c r="E34" s="39">
        <f aca="true" t="shared" si="4" ref="E34:N34">SUM(E35:E40)</f>
        <v>240</v>
      </c>
      <c r="F34" s="39">
        <f t="shared" si="4"/>
        <v>177</v>
      </c>
      <c r="G34" s="39">
        <f t="shared" si="4"/>
        <v>0</v>
      </c>
      <c r="H34" s="39">
        <f t="shared" si="4"/>
        <v>0</v>
      </c>
      <c r="I34" s="39">
        <f t="shared" si="4"/>
        <v>1</v>
      </c>
      <c r="J34" s="39">
        <f t="shared" si="4"/>
        <v>1</v>
      </c>
      <c r="K34" s="39">
        <f t="shared" si="4"/>
        <v>7</v>
      </c>
      <c r="L34" s="39">
        <f t="shared" si="4"/>
        <v>6</v>
      </c>
      <c r="M34" s="39">
        <f t="shared" si="4"/>
        <v>23</v>
      </c>
      <c r="N34" s="39">
        <f t="shared" si="4"/>
        <v>16</v>
      </c>
      <c r="O34" s="38"/>
      <c r="P34" s="40">
        <f aca="true" t="shared" si="5" ref="P34:Y34">SUM(P35:P40)</f>
        <v>0</v>
      </c>
      <c r="Q34" s="39">
        <f t="shared" si="5"/>
        <v>0</v>
      </c>
      <c r="R34" s="39">
        <f t="shared" si="5"/>
        <v>47</v>
      </c>
      <c r="S34" s="39">
        <f t="shared" si="5"/>
        <v>33</v>
      </c>
      <c r="T34" s="39">
        <f t="shared" si="5"/>
        <v>27</v>
      </c>
      <c r="U34" s="39">
        <f t="shared" si="5"/>
        <v>11</v>
      </c>
      <c r="V34" s="39">
        <f t="shared" si="5"/>
        <v>5</v>
      </c>
      <c r="W34" s="39">
        <f t="shared" si="5"/>
        <v>4</v>
      </c>
      <c r="X34" s="39">
        <f t="shared" si="5"/>
        <v>98</v>
      </c>
      <c r="Y34" s="39">
        <f t="shared" si="5"/>
        <v>80</v>
      </c>
      <c r="Z34" s="126" t="s">
        <v>32</v>
      </c>
      <c r="AA34" s="127"/>
    </row>
    <row r="35" spans="2:27" ht="15" customHeight="1">
      <c r="B35" s="46"/>
      <c r="C35" s="144" t="s">
        <v>63</v>
      </c>
      <c r="D35" s="145"/>
      <c r="E35" s="28">
        <v>31</v>
      </c>
      <c r="F35" s="28">
        <v>25</v>
      </c>
      <c r="G35" s="79">
        <v>0</v>
      </c>
      <c r="H35" s="110">
        <v>0</v>
      </c>
      <c r="I35" s="28">
        <v>1</v>
      </c>
      <c r="J35" s="28">
        <v>1</v>
      </c>
      <c r="K35" s="28">
        <v>1</v>
      </c>
      <c r="L35" s="28">
        <v>0</v>
      </c>
      <c r="M35" s="28">
        <v>7</v>
      </c>
      <c r="N35" s="28">
        <v>7</v>
      </c>
      <c r="O35" s="30"/>
      <c r="P35" s="29">
        <v>0</v>
      </c>
      <c r="Q35" s="28">
        <v>0</v>
      </c>
      <c r="R35" s="28">
        <v>13</v>
      </c>
      <c r="S35" s="28">
        <v>8</v>
      </c>
      <c r="T35" s="28">
        <v>0</v>
      </c>
      <c r="U35" s="28">
        <v>0</v>
      </c>
      <c r="V35" s="28">
        <v>0</v>
      </c>
      <c r="W35" s="28">
        <v>0</v>
      </c>
      <c r="X35" s="28">
        <v>3</v>
      </c>
      <c r="Y35" s="28">
        <v>3</v>
      </c>
      <c r="Z35" s="49"/>
      <c r="AA35" s="50" t="s">
        <v>63</v>
      </c>
    </row>
    <row r="36" spans="2:27" ht="15" customHeight="1">
      <c r="B36" s="46"/>
      <c r="C36" s="144" t="s">
        <v>64</v>
      </c>
      <c r="D36" s="145"/>
      <c r="E36" s="28">
        <v>3</v>
      </c>
      <c r="F36" s="28">
        <v>2</v>
      </c>
      <c r="G36" s="79">
        <v>0</v>
      </c>
      <c r="H36" s="110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</v>
      </c>
      <c r="N36" s="28">
        <v>1</v>
      </c>
      <c r="O36" s="30"/>
      <c r="P36" s="29">
        <v>0</v>
      </c>
      <c r="Q36" s="28">
        <v>0</v>
      </c>
      <c r="R36" s="28">
        <v>1</v>
      </c>
      <c r="S36" s="28">
        <v>1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49"/>
      <c r="AA36" s="50" t="s">
        <v>64</v>
      </c>
    </row>
    <row r="37" spans="2:27" ht="15" customHeight="1">
      <c r="B37" s="46"/>
      <c r="C37" s="144" t="s">
        <v>65</v>
      </c>
      <c r="D37" s="145"/>
      <c r="E37" s="28">
        <v>91</v>
      </c>
      <c r="F37" s="28">
        <v>70</v>
      </c>
      <c r="G37" s="79">
        <v>0</v>
      </c>
      <c r="H37" s="111">
        <v>0</v>
      </c>
      <c r="I37" s="28">
        <v>0</v>
      </c>
      <c r="J37" s="28">
        <v>0</v>
      </c>
      <c r="K37" s="28">
        <v>5</v>
      </c>
      <c r="L37" s="28">
        <v>5</v>
      </c>
      <c r="M37" s="28">
        <v>4</v>
      </c>
      <c r="N37" s="28">
        <v>0</v>
      </c>
      <c r="O37" s="30"/>
      <c r="P37" s="29">
        <v>0</v>
      </c>
      <c r="Q37" s="28">
        <v>0</v>
      </c>
      <c r="R37" s="28">
        <v>7</v>
      </c>
      <c r="S37" s="28">
        <v>5</v>
      </c>
      <c r="T37" s="28">
        <v>4</v>
      </c>
      <c r="U37" s="28">
        <v>2</v>
      </c>
      <c r="V37" s="28">
        <v>4</v>
      </c>
      <c r="W37" s="28">
        <v>4</v>
      </c>
      <c r="X37" s="28">
        <v>62</v>
      </c>
      <c r="Y37" s="28">
        <v>50</v>
      </c>
      <c r="Z37" s="49"/>
      <c r="AA37" s="50" t="s">
        <v>65</v>
      </c>
    </row>
    <row r="38" spans="2:27" ht="15" customHeight="1">
      <c r="B38" s="46"/>
      <c r="C38" s="144" t="s">
        <v>66</v>
      </c>
      <c r="D38" s="145"/>
      <c r="E38" s="28">
        <v>11</v>
      </c>
      <c r="F38" s="28">
        <v>8</v>
      </c>
      <c r="G38" s="79">
        <v>0</v>
      </c>
      <c r="H38" s="110">
        <v>0</v>
      </c>
      <c r="I38" s="28">
        <v>0</v>
      </c>
      <c r="J38" s="28">
        <v>0</v>
      </c>
      <c r="K38" s="28">
        <v>0</v>
      </c>
      <c r="L38" s="28">
        <v>0</v>
      </c>
      <c r="M38" s="28">
        <v>1</v>
      </c>
      <c r="N38" s="28">
        <v>1</v>
      </c>
      <c r="O38" s="30"/>
      <c r="P38" s="29">
        <v>0</v>
      </c>
      <c r="Q38" s="28">
        <v>0</v>
      </c>
      <c r="R38" s="28">
        <v>2</v>
      </c>
      <c r="S38" s="28">
        <v>1</v>
      </c>
      <c r="T38" s="28">
        <v>6</v>
      </c>
      <c r="U38" s="28">
        <v>4</v>
      </c>
      <c r="V38" s="28">
        <v>0</v>
      </c>
      <c r="W38" s="28">
        <v>0</v>
      </c>
      <c r="X38" s="28">
        <v>1</v>
      </c>
      <c r="Y38" s="28">
        <v>1</v>
      </c>
      <c r="Z38" s="49"/>
      <c r="AA38" s="50" t="s">
        <v>66</v>
      </c>
    </row>
    <row r="39" spans="2:27" ht="15" customHeight="1">
      <c r="B39" s="46"/>
      <c r="C39" s="144" t="s">
        <v>67</v>
      </c>
      <c r="D39" s="145"/>
      <c r="E39" s="28">
        <v>16</v>
      </c>
      <c r="F39" s="28">
        <v>14</v>
      </c>
      <c r="G39" s="79">
        <v>0</v>
      </c>
      <c r="H39" s="110">
        <v>0</v>
      </c>
      <c r="I39" s="28">
        <v>0</v>
      </c>
      <c r="J39" s="28">
        <v>0</v>
      </c>
      <c r="K39" s="28">
        <v>0</v>
      </c>
      <c r="L39" s="28">
        <v>0</v>
      </c>
      <c r="M39" s="28">
        <v>1</v>
      </c>
      <c r="N39" s="28">
        <v>1</v>
      </c>
      <c r="O39" s="30"/>
      <c r="P39" s="29">
        <v>0</v>
      </c>
      <c r="Q39" s="28">
        <v>0</v>
      </c>
      <c r="R39" s="28">
        <v>9</v>
      </c>
      <c r="S39" s="28">
        <v>7</v>
      </c>
      <c r="T39" s="28">
        <v>1</v>
      </c>
      <c r="U39" s="28">
        <v>1</v>
      </c>
      <c r="V39" s="28">
        <v>0</v>
      </c>
      <c r="W39" s="28">
        <v>0</v>
      </c>
      <c r="X39" s="28">
        <v>0</v>
      </c>
      <c r="Y39" s="28">
        <v>0</v>
      </c>
      <c r="Z39" s="49"/>
      <c r="AA39" s="50" t="s">
        <v>67</v>
      </c>
    </row>
    <row r="40" spans="2:27" ht="15" customHeight="1">
      <c r="B40" s="46"/>
      <c r="C40" s="144" t="s">
        <v>31</v>
      </c>
      <c r="D40" s="145"/>
      <c r="E40" s="28">
        <v>88</v>
      </c>
      <c r="F40" s="28">
        <v>58</v>
      </c>
      <c r="G40" s="79">
        <v>0</v>
      </c>
      <c r="H40" s="110">
        <v>0</v>
      </c>
      <c r="I40" s="28">
        <v>0</v>
      </c>
      <c r="J40" s="28">
        <v>0</v>
      </c>
      <c r="K40" s="28">
        <v>1</v>
      </c>
      <c r="L40" s="28">
        <v>1</v>
      </c>
      <c r="M40" s="28">
        <v>9</v>
      </c>
      <c r="N40" s="28">
        <v>6</v>
      </c>
      <c r="O40" s="30"/>
      <c r="P40" s="30">
        <v>0</v>
      </c>
      <c r="Q40" s="28">
        <v>0</v>
      </c>
      <c r="R40" s="28">
        <v>15</v>
      </c>
      <c r="S40" s="28">
        <v>11</v>
      </c>
      <c r="T40" s="28">
        <v>16</v>
      </c>
      <c r="U40" s="28">
        <v>4</v>
      </c>
      <c r="V40" s="28">
        <v>1</v>
      </c>
      <c r="W40" s="28">
        <v>0</v>
      </c>
      <c r="X40" s="28">
        <v>32</v>
      </c>
      <c r="Y40" s="28">
        <v>26</v>
      </c>
      <c r="Z40" s="49"/>
      <c r="AA40" s="50" t="s">
        <v>31</v>
      </c>
    </row>
    <row r="41" spans="2:27" ht="15" customHeight="1">
      <c r="B41" s="148" t="s">
        <v>33</v>
      </c>
      <c r="C41" s="148"/>
      <c r="D41" s="149"/>
      <c r="E41" s="39">
        <f>SUM(E42:E48)</f>
        <v>980</v>
      </c>
      <c r="F41" s="39">
        <f aca="true" t="shared" si="6" ref="F41:N41">SUM(F42:F48)</f>
        <v>798</v>
      </c>
      <c r="G41" s="39">
        <f t="shared" si="6"/>
        <v>3</v>
      </c>
      <c r="H41" s="39">
        <f t="shared" si="6"/>
        <v>4</v>
      </c>
      <c r="I41" s="39">
        <f t="shared" si="6"/>
        <v>11</v>
      </c>
      <c r="J41" s="39">
        <f t="shared" si="6"/>
        <v>11</v>
      </c>
      <c r="K41" s="39">
        <f t="shared" si="6"/>
        <v>56</v>
      </c>
      <c r="L41" s="39">
        <f t="shared" si="6"/>
        <v>49</v>
      </c>
      <c r="M41" s="39">
        <f t="shared" si="6"/>
        <v>49</v>
      </c>
      <c r="N41" s="39">
        <f t="shared" si="6"/>
        <v>32</v>
      </c>
      <c r="O41" s="38"/>
      <c r="P41" s="40">
        <f aca="true" t="shared" si="7" ref="P41:Y41">SUM(P42:P48)</f>
        <v>0</v>
      </c>
      <c r="Q41" s="39">
        <f t="shared" si="7"/>
        <v>0</v>
      </c>
      <c r="R41" s="39">
        <f t="shared" si="7"/>
        <v>79</v>
      </c>
      <c r="S41" s="39">
        <f t="shared" si="7"/>
        <v>61</v>
      </c>
      <c r="T41" s="39">
        <f t="shared" si="7"/>
        <v>229</v>
      </c>
      <c r="U41" s="39">
        <f t="shared" si="7"/>
        <v>161</v>
      </c>
      <c r="V41" s="39">
        <f t="shared" si="7"/>
        <v>7</v>
      </c>
      <c r="W41" s="39">
        <f t="shared" si="7"/>
        <v>7</v>
      </c>
      <c r="X41" s="39">
        <f t="shared" si="7"/>
        <v>327</v>
      </c>
      <c r="Y41" s="39">
        <f t="shared" si="7"/>
        <v>265</v>
      </c>
      <c r="Z41" s="126" t="s">
        <v>33</v>
      </c>
      <c r="AA41" s="127"/>
    </row>
    <row r="42" spans="2:29" ht="15" customHeight="1">
      <c r="B42" s="150" t="s">
        <v>68</v>
      </c>
      <c r="C42" s="44"/>
      <c r="D42" s="45" t="s">
        <v>34</v>
      </c>
      <c r="E42" s="79">
        <v>12</v>
      </c>
      <c r="F42" s="119">
        <v>12</v>
      </c>
      <c r="G42" s="28">
        <v>0</v>
      </c>
      <c r="H42" s="28">
        <v>0</v>
      </c>
      <c r="I42" s="28">
        <v>0</v>
      </c>
      <c r="J42" s="28">
        <v>0</v>
      </c>
      <c r="K42" s="28">
        <v>8</v>
      </c>
      <c r="L42" s="28">
        <v>8</v>
      </c>
      <c r="M42" s="28">
        <v>2</v>
      </c>
      <c r="N42" s="28">
        <v>2</v>
      </c>
      <c r="O42" s="30"/>
      <c r="P42" s="29">
        <v>0</v>
      </c>
      <c r="Q42" s="28">
        <v>0</v>
      </c>
      <c r="R42" s="28">
        <v>0</v>
      </c>
      <c r="S42" s="28">
        <v>0</v>
      </c>
      <c r="T42" s="28">
        <v>1</v>
      </c>
      <c r="U42" s="28">
        <v>1</v>
      </c>
      <c r="V42" s="28">
        <v>0</v>
      </c>
      <c r="W42" s="28">
        <v>0</v>
      </c>
      <c r="X42" s="28">
        <v>0</v>
      </c>
      <c r="Y42" s="28">
        <v>0</v>
      </c>
      <c r="Z42" s="53"/>
      <c r="AA42" s="50" t="s">
        <v>34</v>
      </c>
      <c r="AC42" s="143" t="s">
        <v>130</v>
      </c>
    </row>
    <row r="43" spans="2:29" ht="15" customHeight="1">
      <c r="B43" s="150"/>
      <c r="C43" s="44"/>
      <c r="D43" s="45" t="s">
        <v>35</v>
      </c>
      <c r="E43" s="79">
        <v>8</v>
      </c>
      <c r="F43" s="119">
        <v>5</v>
      </c>
      <c r="G43" s="28">
        <v>0</v>
      </c>
      <c r="H43" s="28">
        <v>0</v>
      </c>
      <c r="I43" s="28">
        <v>0</v>
      </c>
      <c r="J43" s="28">
        <v>0</v>
      </c>
      <c r="K43" s="28">
        <v>3</v>
      </c>
      <c r="L43" s="28">
        <v>2</v>
      </c>
      <c r="M43" s="28">
        <v>3</v>
      </c>
      <c r="N43" s="28">
        <v>1</v>
      </c>
      <c r="O43" s="30"/>
      <c r="P43" s="29">
        <v>0</v>
      </c>
      <c r="Q43" s="28">
        <v>0</v>
      </c>
      <c r="R43" s="28">
        <v>2</v>
      </c>
      <c r="S43" s="28">
        <v>2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53"/>
      <c r="AA43" s="50" t="s">
        <v>35</v>
      </c>
      <c r="AC43" s="143"/>
    </row>
    <row r="44" spans="2:29" ht="15" customHeight="1">
      <c r="B44" s="150"/>
      <c r="C44" s="44"/>
      <c r="D44" s="45" t="s">
        <v>36</v>
      </c>
      <c r="E44" s="79">
        <v>2</v>
      </c>
      <c r="F44" s="119">
        <v>2</v>
      </c>
      <c r="G44" s="28">
        <v>0</v>
      </c>
      <c r="H44" s="28">
        <v>0</v>
      </c>
      <c r="I44" s="28">
        <v>0</v>
      </c>
      <c r="J44" s="28">
        <v>0</v>
      </c>
      <c r="K44" s="28">
        <v>2</v>
      </c>
      <c r="L44" s="28">
        <v>2</v>
      </c>
      <c r="M44" s="28">
        <v>0</v>
      </c>
      <c r="N44" s="28">
        <v>0</v>
      </c>
      <c r="O44" s="30"/>
      <c r="P44" s="29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53"/>
      <c r="AA44" s="50" t="s">
        <v>36</v>
      </c>
      <c r="AC44" s="143"/>
    </row>
    <row r="45" spans="2:29" ht="15" customHeight="1">
      <c r="B45" s="150"/>
      <c r="C45" s="44"/>
      <c r="D45" s="45" t="s">
        <v>31</v>
      </c>
      <c r="E45" s="28">
        <v>75</v>
      </c>
      <c r="F45" s="28">
        <v>62</v>
      </c>
      <c r="G45" s="28">
        <v>1</v>
      </c>
      <c r="H45" s="28">
        <v>2</v>
      </c>
      <c r="I45" s="28">
        <v>0</v>
      </c>
      <c r="J45" s="28">
        <v>0</v>
      </c>
      <c r="K45" s="28">
        <v>5</v>
      </c>
      <c r="L45" s="28">
        <v>4</v>
      </c>
      <c r="M45" s="28">
        <v>9</v>
      </c>
      <c r="N45" s="28">
        <v>5</v>
      </c>
      <c r="O45" s="28"/>
      <c r="P45" s="64">
        <v>0</v>
      </c>
      <c r="Q45" s="28">
        <v>0</v>
      </c>
      <c r="R45" s="28">
        <v>24</v>
      </c>
      <c r="S45" s="28">
        <v>21</v>
      </c>
      <c r="T45" s="28">
        <v>4</v>
      </c>
      <c r="U45" s="28">
        <v>2</v>
      </c>
      <c r="V45" s="28">
        <v>1</v>
      </c>
      <c r="W45" s="28">
        <v>1</v>
      </c>
      <c r="X45" s="28">
        <v>7</v>
      </c>
      <c r="Y45" s="28">
        <v>6</v>
      </c>
      <c r="Z45" s="53"/>
      <c r="AA45" s="50" t="s">
        <v>31</v>
      </c>
      <c r="AC45" s="143"/>
    </row>
    <row r="46" spans="2:27" ht="15" customHeight="1">
      <c r="B46" s="43"/>
      <c r="C46" s="144" t="s">
        <v>131</v>
      </c>
      <c r="D46" s="145"/>
      <c r="E46" s="28">
        <v>26</v>
      </c>
      <c r="F46" s="28">
        <v>22</v>
      </c>
      <c r="G46" s="28">
        <v>0</v>
      </c>
      <c r="H46" s="28">
        <v>0</v>
      </c>
      <c r="I46" s="28">
        <v>0</v>
      </c>
      <c r="J46" s="28">
        <v>0</v>
      </c>
      <c r="K46" s="28">
        <v>3</v>
      </c>
      <c r="L46" s="28">
        <v>3</v>
      </c>
      <c r="M46" s="28">
        <v>2</v>
      </c>
      <c r="N46" s="28">
        <v>2</v>
      </c>
      <c r="O46" s="30"/>
      <c r="P46" s="29">
        <v>0</v>
      </c>
      <c r="Q46" s="28">
        <v>0</v>
      </c>
      <c r="R46" s="28">
        <v>8</v>
      </c>
      <c r="S46" s="28">
        <v>5</v>
      </c>
      <c r="T46" s="28">
        <v>9</v>
      </c>
      <c r="U46" s="28">
        <v>9</v>
      </c>
      <c r="V46" s="28">
        <v>0</v>
      </c>
      <c r="W46" s="28">
        <v>0</v>
      </c>
      <c r="X46" s="28">
        <v>0</v>
      </c>
      <c r="Y46" s="28">
        <v>0</v>
      </c>
      <c r="Z46" s="51"/>
      <c r="AA46" s="50" t="s">
        <v>131</v>
      </c>
    </row>
    <row r="47" spans="2:27" ht="15" customHeight="1">
      <c r="B47" s="43"/>
      <c r="C47" s="144" t="s">
        <v>132</v>
      </c>
      <c r="D47" s="145"/>
      <c r="E47" s="28">
        <v>491</v>
      </c>
      <c r="F47" s="28">
        <v>383</v>
      </c>
      <c r="G47" s="28">
        <v>1</v>
      </c>
      <c r="H47" s="28">
        <v>1</v>
      </c>
      <c r="I47" s="28">
        <v>0</v>
      </c>
      <c r="J47" s="28">
        <v>0</v>
      </c>
      <c r="K47" s="28">
        <v>29</v>
      </c>
      <c r="L47" s="28">
        <v>24</v>
      </c>
      <c r="M47" s="28">
        <v>20</v>
      </c>
      <c r="N47" s="28">
        <v>14</v>
      </c>
      <c r="O47" s="30"/>
      <c r="P47" s="29">
        <v>0</v>
      </c>
      <c r="Q47" s="28">
        <v>0</v>
      </c>
      <c r="R47" s="28">
        <v>39</v>
      </c>
      <c r="S47" s="28">
        <v>28</v>
      </c>
      <c r="T47" s="28">
        <v>196</v>
      </c>
      <c r="U47" s="28">
        <v>134</v>
      </c>
      <c r="V47" s="28">
        <v>2</v>
      </c>
      <c r="W47" s="28">
        <v>2</v>
      </c>
      <c r="X47" s="28">
        <v>54</v>
      </c>
      <c r="Y47" s="28">
        <v>37</v>
      </c>
      <c r="Z47" s="51"/>
      <c r="AA47" s="50" t="s">
        <v>132</v>
      </c>
    </row>
    <row r="48" spans="2:27" ht="15" customHeight="1">
      <c r="B48" s="43"/>
      <c r="C48" s="144" t="s">
        <v>133</v>
      </c>
      <c r="D48" s="145"/>
      <c r="E48" s="28">
        <v>366</v>
      </c>
      <c r="F48" s="28">
        <v>312</v>
      </c>
      <c r="G48" s="28">
        <v>1</v>
      </c>
      <c r="H48" s="28">
        <v>1</v>
      </c>
      <c r="I48" s="28">
        <v>11</v>
      </c>
      <c r="J48" s="28">
        <v>11</v>
      </c>
      <c r="K48" s="28">
        <v>6</v>
      </c>
      <c r="L48" s="28">
        <v>6</v>
      </c>
      <c r="M48" s="28">
        <v>13</v>
      </c>
      <c r="N48" s="28">
        <v>8</v>
      </c>
      <c r="O48" s="30"/>
      <c r="P48" s="29">
        <v>0</v>
      </c>
      <c r="Q48" s="28">
        <v>0</v>
      </c>
      <c r="R48" s="28">
        <v>6</v>
      </c>
      <c r="S48" s="28">
        <v>5</v>
      </c>
      <c r="T48" s="28">
        <v>19</v>
      </c>
      <c r="U48" s="28">
        <v>15</v>
      </c>
      <c r="V48" s="28">
        <v>4</v>
      </c>
      <c r="W48" s="28">
        <v>4</v>
      </c>
      <c r="X48" s="28">
        <v>266</v>
      </c>
      <c r="Y48" s="28">
        <v>222</v>
      </c>
      <c r="Z48" s="51"/>
      <c r="AA48" s="50" t="s">
        <v>133</v>
      </c>
    </row>
    <row r="49" spans="2:27" ht="15" customHeight="1">
      <c r="B49" s="148" t="s">
        <v>134</v>
      </c>
      <c r="C49" s="148"/>
      <c r="D49" s="149"/>
      <c r="E49" s="39">
        <v>197</v>
      </c>
      <c r="F49" s="39">
        <v>153</v>
      </c>
      <c r="G49" s="39">
        <v>4</v>
      </c>
      <c r="H49" s="39">
        <v>6</v>
      </c>
      <c r="I49" s="39">
        <v>0</v>
      </c>
      <c r="J49" s="39">
        <v>0</v>
      </c>
      <c r="K49" s="39">
        <v>2</v>
      </c>
      <c r="L49" s="39">
        <v>2</v>
      </c>
      <c r="M49" s="39">
        <v>11</v>
      </c>
      <c r="N49" s="39">
        <v>7</v>
      </c>
      <c r="O49" s="40"/>
      <c r="P49" s="41">
        <v>0</v>
      </c>
      <c r="Q49" s="39">
        <v>0</v>
      </c>
      <c r="R49" s="39">
        <v>6</v>
      </c>
      <c r="S49" s="39">
        <v>6</v>
      </c>
      <c r="T49" s="39">
        <v>2</v>
      </c>
      <c r="U49" s="39">
        <v>1</v>
      </c>
      <c r="V49" s="39">
        <v>1</v>
      </c>
      <c r="W49" s="39">
        <v>1</v>
      </c>
      <c r="X49" s="39">
        <v>134</v>
      </c>
      <c r="Y49" s="39">
        <v>112</v>
      </c>
      <c r="Z49" s="126" t="s">
        <v>134</v>
      </c>
      <c r="AA49" s="127"/>
    </row>
    <row r="50" spans="2:27" ht="15" customHeight="1">
      <c r="B50" s="148" t="s">
        <v>135</v>
      </c>
      <c r="C50" s="148"/>
      <c r="D50" s="149"/>
      <c r="E50" s="39">
        <v>23</v>
      </c>
      <c r="F50" s="39">
        <v>19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2</v>
      </c>
      <c r="N50" s="39">
        <v>2</v>
      </c>
      <c r="O50" s="40"/>
      <c r="P50" s="41">
        <v>0</v>
      </c>
      <c r="Q50" s="39">
        <v>0</v>
      </c>
      <c r="R50" s="39">
        <v>5</v>
      </c>
      <c r="S50" s="39">
        <v>2</v>
      </c>
      <c r="T50" s="39">
        <v>2</v>
      </c>
      <c r="U50" s="39">
        <v>2</v>
      </c>
      <c r="V50" s="39">
        <v>1</v>
      </c>
      <c r="W50" s="39">
        <v>1</v>
      </c>
      <c r="X50" s="39">
        <v>4</v>
      </c>
      <c r="Y50" s="39">
        <v>3</v>
      </c>
      <c r="Z50" s="126" t="s">
        <v>135</v>
      </c>
      <c r="AA50" s="127"/>
    </row>
    <row r="51" spans="2:27" ht="15" customHeight="1">
      <c r="B51" s="148" t="s">
        <v>136</v>
      </c>
      <c r="C51" s="148"/>
      <c r="D51" s="149"/>
      <c r="E51" s="39">
        <v>1</v>
      </c>
      <c r="F51" s="28">
        <v>1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40"/>
      <c r="P51" s="41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1</v>
      </c>
      <c r="Y51" s="39">
        <v>1</v>
      </c>
      <c r="Z51" s="126" t="s">
        <v>136</v>
      </c>
      <c r="AA51" s="127"/>
    </row>
    <row r="52" spans="2:29" ht="15" customHeight="1" thickBot="1">
      <c r="B52" s="133" t="s">
        <v>137</v>
      </c>
      <c r="C52" s="133"/>
      <c r="D52" s="152"/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40"/>
      <c r="P52" s="40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132" t="s">
        <v>137</v>
      </c>
      <c r="AA52" s="133"/>
      <c r="AB52" s="11"/>
      <c r="AC52" s="11"/>
    </row>
    <row r="53" spans="2:26" ht="17.25" customHeight="1">
      <c r="B53" s="206" t="s">
        <v>161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34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2:15" ht="15" customHeight="1">
      <c r="B54" s="204" t="s">
        <v>164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34"/>
    </row>
    <row r="56" spans="5:25" ht="14.25">
      <c r="E56" s="67"/>
      <c r="F56" s="67"/>
      <c r="G56" s="67"/>
      <c r="H56" s="67"/>
      <c r="I56" s="67"/>
      <c r="J56" s="67"/>
      <c r="K56" s="67"/>
      <c r="L56" s="67"/>
      <c r="M56" s="67"/>
      <c r="N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5:25" ht="14.25">
      <c r="E57" s="67"/>
      <c r="F57" s="67"/>
      <c r="G57" s="67"/>
      <c r="H57" s="67"/>
      <c r="I57" s="67"/>
      <c r="J57" s="67"/>
      <c r="K57" s="67"/>
      <c r="L57" s="67"/>
      <c r="M57" s="67"/>
      <c r="N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5:25" ht="14.25">
      <c r="E58" s="67"/>
      <c r="F58" s="67"/>
      <c r="G58" s="67"/>
      <c r="H58" s="67"/>
      <c r="I58" s="67"/>
      <c r="J58" s="67"/>
      <c r="K58" s="67"/>
      <c r="L58" s="67"/>
      <c r="M58" s="67"/>
      <c r="N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5:25" ht="14.25">
      <c r="E59" s="67"/>
      <c r="F59" s="67"/>
      <c r="G59" s="67"/>
      <c r="H59" s="67"/>
      <c r="I59" s="67"/>
      <c r="J59" s="67"/>
      <c r="K59" s="67"/>
      <c r="L59" s="67"/>
      <c r="M59" s="67"/>
      <c r="N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5:25" ht="14.25"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5:25" ht="14.25">
      <c r="E61" s="67"/>
      <c r="F61" s="67"/>
      <c r="G61" s="67"/>
      <c r="H61" s="67"/>
      <c r="I61" s="67"/>
      <c r="J61" s="67"/>
      <c r="K61" s="67"/>
      <c r="L61" s="67"/>
      <c r="M61" s="67"/>
      <c r="N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</sheetData>
  <sheetProtection/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P4:Y4"/>
    <mergeCell ref="E4:N4"/>
    <mergeCell ref="E5:F5"/>
    <mergeCell ref="R5:S5"/>
    <mergeCell ref="V5:W5"/>
    <mergeCell ref="T5:U5"/>
    <mergeCell ref="P5:Q5"/>
    <mergeCell ref="C27:D27"/>
    <mergeCell ref="C28:D28"/>
    <mergeCell ref="B50:D50"/>
    <mergeCell ref="B51:D51"/>
    <mergeCell ref="C47:D47"/>
    <mergeCell ref="C37:D37"/>
    <mergeCell ref="C38:D38"/>
    <mergeCell ref="B49:D49"/>
    <mergeCell ref="C48:D48"/>
    <mergeCell ref="B52:D52"/>
    <mergeCell ref="B20:D20"/>
    <mergeCell ref="C21:D21"/>
    <mergeCell ref="B34:D34"/>
    <mergeCell ref="C35:D35"/>
    <mergeCell ref="B41:D41"/>
    <mergeCell ref="B42:B45"/>
    <mergeCell ref="C46:D46"/>
    <mergeCell ref="C31:D31"/>
    <mergeCell ref="C32:D32"/>
    <mergeCell ref="B4:D7"/>
    <mergeCell ref="Z20:AA20"/>
    <mergeCell ref="Z34:AA34"/>
    <mergeCell ref="Z41:AA41"/>
    <mergeCell ref="C33:D33"/>
    <mergeCell ref="C36:D36"/>
    <mergeCell ref="C29:D29"/>
    <mergeCell ref="C30:D30"/>
    <mergeCell ref="C39:D39"/>
    <mergeCell ref="C40:D40"/>
    <mergeCell ref="Z52:AA52"/>
    <mergeCell ref="Z4:AC7"/>
    <mergeCell ref="AC42:AC45"/>
    <mergeCell ref="Z49:AA49"/>
    <mergeCell ref="Z50:AA50"/>
    <mergeCell ref="Z51:AA5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2022-07-28T02:22:53Z</dcterms:created>
  <dcterms:modified xsi:type="dcterms:W3CDTF">2022-07-28T02:22:53Z</dcterms:modified>
  <cp:category/>
  <cp:version/>
  <cp:contentType/>
  <cp:contentStatus/>
</cp:coreProperties>
</file>