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740" windowHeight="8340" activeTab="0"/>
  </bookViews>
  <sheets>
    <sheet name="73" sheetId="1" r:id="rId1"/>
    <sheet name="74" sheetId="2" r:id="rId2"/>
  </sheets>
  <definedNames>
    <definedName name="_xlnm.Print_Area" localSheetId="0">'73'!$B$2:$S$37</definedName>
    <definedName name="_xlnm.Print_Area" localSheetId="1">'74'!$B$2:$V$42</definedName>
  </definedNames>
  <calcPr fullCalcOnLoad="1"/>
</workbook>
</file>

<file path=xl/sharedStrings.xml><?xml version="1.0" encoding="utf-8"?>
<sst xmlns="http://schemas.openxmlformats.org/spreadsheetml/2006/main" count="334" uniqueCount="93">
  <si>
    <t>総数</t>
  </si>
  <si>
    <t>総数</t>
  </si>
  <si>
    <t>自己が直接輸入</t>
  </si>
  <si>
    <t>米軍関係者</t>
  </si>
  <si>
    <t>製造販売業者</t>
  </si>
  <si>
    <t>外国人旅行者</t>
  </si>
  <si>
    <t>飲食店・風俗営業者</t>
  </si>
  <si>
    <t>暴力団関係者</t>
  </si>
  <si>
    <t>その他の者</t>
  </si>
  <si>
    <t>自己製造</t>
  </si>
  <si>
    <t>預かり保管・借受け</t>
  </si>
  <si>
    <t>拾得</t>
  </si>
  <si>
    <t>窃取・騙取</t>
  </si>
  <si>
    <t>その他</t>
  </si>
  <si>
    <t>米軍関係者</t>
  </si>
  <si>
    <t>製造販売業者</t>
  </si>
  <si>
    <t>旅行者（外国人）</t>
  </si>
  <si>
    <t>旅行者（日本人）</t>
  </si>
  <si>
    <t>その他</t>
  </si>
  <si>
    <t>改造</t>
  </si>
  <si>
    <t>手製</t>
  </si>
  <si>
    <t>拾得</t>
  </si>
  <si>
    <t>船舶・航空機の乗組員</t>
  </si>
  <si>
    <t>計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</si>
  <si>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</si>
  <si>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</si>
  <si>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</si>
  <si>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</si>
  <si>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</si>
  <si>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</si>
  <si>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</si>
  <si>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救命索発射銃等</t>
  </si>
  <si>
    <t>その他の銃砲</t>
  </si>
  <si>
    <t>銃身</t>
  </si>
  <si>
    <t>機関部体</t>
  </si>
  <si>
    <t>回転弾倉</t>
  </si>
  <si>
    <t>スライ ド</t>
  </si>
  <si>
    <t>けん銃実包</t>
  </si>
  <si>
    <t>刀</t>
  </si>
  <si>
    <t>剣</t>
  </si>
  <si>
    <t>やり・なぎなた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</si>
  <si>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</si>
  <si>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</si>
  <si>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</si>
  <si>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</si>
  <si>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</si>
  <si>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</si>
  <si>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</si>
  <si>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</si>
  <si>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直接の入手方法</t>
  </si>
  <si>
    <t>譲受け</t>
  </si>
  <si>
    <t>輸入</t>
  </si>
  <si>
    <t>出所</t>
  </si>
  <si>
    <t>日本</t>
  </si>
  <si>
    <t>アメリカ</t>
  </si>
  <si>
    <t>ブラジル</t>
  </si>
  <si>
    <t>ドイツ</t>
  </si>
  <si>
    <t>ベルギー</t>
  </si>
  <si>
    <t>イタリア</t>
  </si>
  <si>
    <t>スペイン</t>
  </si>
  <si>
    <t>イギリス</t>
  </si>
  <si>
    <t>中国</t>
  </si>
  <si>
    <t>その他</t>
  </si>
  <si>
    <t>不明</t>
  </si>
  <si>
    <t>　　　　　　　　　　　　製造国
直接の入手方法・出所</t>
  </si>
  <si>
    <t>譲受</t>
  </si>
  <si>
    <t>自己が直接輸入</t>
  </si>
  <si>
    <t>計</t>
  </si>
  <si>
    <t>米軍関係者から</t>
  </si>
  <si>
    <t>製造販売業者から</t>
  </si>
  <si>
    <t>外国旅行者から</t>
  </si>
  <si>
    <t>その他の者から</t>
  </si>
  <si>
    <t>自己製造</t>
  </si>
  <si>
    <t>預り・保管・借受け</t>
  </si>
  <si>
    <t>拾得</t>
  </si>
  <si>
    <t>窃取・騙取</t>
  </si>
  <si>
    <t>　　営業者から
飲食店・風俗</t>
  </si>
  <si>
    <t>　　の乗組員から
船舶・航空機</t>
  </si>
  <si>
    <t>　　　　　か　ら
暴力団関係者</t>
  </si>
  <si>
    <t>の違反及び武等法違反
密輸入・不法所持以外</t>
  </si>
  <si>
    <t>けん銃</t>
  </si>
  <si>
    <t>けん銃部品</t>
  </si>
  <si>
    <t>銃砲</t>
  </si>
  <si>
    <t>刀剣類</t>
  </si>
  <si>
    <t>刃物</t>
  </si>
  <si>
    <t>　　　　　　直接の
　　　　　　入手方法
押収物件</t>
  </si>
  <si>
    <t>フィリピン</t>
  </si>
  <si>
    <t>銃刀法３７８</t>
  </si>
  <si>
    <t>銃刀法３７９</t>
  </si>
  <si>
    <t xml:space="preserve">73　けん銃の製造国・入手方法及び出所別押収物件数 </t>
  </si>
  <si>
    <t>74　銃砲刀剣類等の入手方法別　押収物件数</t>
  </si>
  <si>
    <t>[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</si>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</sst>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vertical="center"/>
      <protection/>
    </xf>
    <xf numFmtId="38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 vertical="center" textRotation="255"/>
      <protection/>
    </xf>
    <xf numFmtId="0" fontId="0" fillId="0" borderId="0" xfId="0" applyAlignment="1">
      <alignment vertical="center" textRotation="255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distributed" textRotation="255"/>
      <protection/>
    </xf>
    <xf numFmtId="0" fontId="0" fillId="0" borderId="11" xfId="0" applyFont="1" applyBorder="1" applyAlignment="1" applyProtection="1" quotePrefix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 vertical="distributed" textRotation="255"/>
      <protection/>
    </xf>
    <xf numFmtId="0" fontId="0" fillId="0" borderId="16" xfId="0" applyBorder="1" applyAlignment="1" applyProtection="1">
      <alignment horizontal="center" vertical="distributed" textRotation="255" wrapText="1"/>
      <protection/>
    </xf>
    <xf numFmtId="0" fontId="0" fillId="0" borderId="14" xfId="0" applyBorder="1" applyAlignment="1" applyProtection="1">
      <alignment horizontal="center" vertical="distributed" textRotation="255" wrapText="1"/>
      <protection/>
    </xf>
    <xf numFmtId="176" fontId="7" fillId="0" borderId="11" xfId="0" applyNumberFormat="1" applyFont="1" applyBorder="1" applyAlignment="1" applyProtection="1">
      <alignment vertical="center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vertical="center"/>
      <protection/>
    </xf>
    <xf numFmtId="0" fontId="0" fillId="0" borderId="0" xfId="0" applyBorder="1" applyAlignment="1" applyProtection="1">
      <alignment/>
      <protection/>
    </xf>
    <xf numFmtId="176" fontId="7" fillId="0" borderId="13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7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vertical="center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Font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Alignment="1" applyProtection="1">
      <alignment horizontal="center" vertical="center" textRotation="255"/>
      <protection/>
    </xf>
    <xf numFmtId="0" fontId="0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0" xfId="0" applyFont="1" applyBorder="1" applyAlignment="1" applyProtection="1">
      <alignment horizontal="center" vertical="distributed" textRotation="255"/>
      <protection/>
    </xf>
    <xf numFmtId="0" fontId="0" fillId="0" borderId="10" xfId="0" applyFont="1" applyBorder="1" applyAlignment="1" applyProtection="1">
      <alignment horizontal="center" vertical="distributed" textRotation="255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 textRotation="255"/>
      <protection/>
    </xf>
    <xf numFmtId="0" fontId="0" fillId="0" borderId="0" xfId="0" applyAlignment="1">
      <alignment vertical="center" textRotation="255"/>
    </xf>
    <xf numFmtId="0" fontId="0" fillId="0" borderId="22" xfId="0" applyBorder="1" applyAlignment="1" applyProtection="1">
      <alignment horizontal="center" vertical="distributed" textRotation="255"/>
      <protection/>
    </xf>
    <xf numFmtId="0" fontId="0" fillId="0" borderId="23" xfId="0" applyBorder="1" applyAlignment="1" applyProtection="1">
      <alignment horizontal="center" vertical="distributed" textRotation="255"/>
      <protection/>
    </xf>
    <xf numFmtId="0" fontId="0" fillId="0" borderId="24" xfId="0" applyBorder="1" applyAlignment="1" applyProtection="1">
      <alignment horizontal="center" vertical="distributed" textRotation="255" wrapText="1"/>
      <protection/>
    </xf>
    <xf numFmtId="0" fontId="0" fillId="0" borderId="16" xfId="0" applyBorder="1" applyAlignment="1" applyProtection="1">
      <alignment horizontal="center" vertical="distributed" textRotation="255"/>
      <protection/>
    </xf>
    <xf numFmtId="0" fontId="0" fillId="0" borderId="0" xfId="0" applyAlignment="1" applyProtection="1">
      <alignment vertical="center" textRotation="255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85725</xdr:rowOff>
    </xdr:from>
    <xdr:to>
      <xdr:col>5</xdr:col>
      <xdr:colOff>0</xdr:colOff>
      <xdr:row>15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838200" y="2381250"/>
          <a:ext cx="1428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0</xdr:colOff>
      <xdr:row>21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57200" y="1981200"/>
          <a:ext cx="142875" cy="2686050"/>
        </a:xfrm>
        <a:prstGeom prst="leftBrace">
          <a:avLst>
            <a:gd name="adj" fmla="val -46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38100</xdr:rowOff>
    </xdr:from>
    <xdr:to>
      <xdr:col>5</xdr:col>
      <xdr:colOff>0</xdr:colOff>
      <xdr:row>31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838200" y="5762625"/>
          <a:ext cx="1428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38100</xdr:rowOff>
    </xdr:from>
    <xdr:to>
      <xdr:col>3</xdr:col>
      <xdr:colOff>9525</xdr:colOff>
      <xdr:row>36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466725" y="5381625"/>
          <a:ext cx="142875" cy="2171700"/>
        </a:xfrm>
        <a:prstGeom prst="leftBrace">
          <a:avLst>
            <a:gd name="adj" fmla="val -45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37</xdr:row>
      <xdr:rowOff>0</xdr:rowOff>
    </xdr:from>
    <xdr:to>
      <xdr:col>5</xdr:col>
      <xdr:colOff>28575</xdr:colOff>
      <xdr:row>37</xdr:row>
      <xdr:rowOff>0</xdr:rowOff>
    </xdr:to>
    <xdr:sp>
      <xdr:nvSpPr>
        <xdr:cNvPr id="5" name="AutoShape 7"/>
        <xdr:cNvSpPr>
          <a:spLocks/>
        </xdr:cNvSpPr>
      </xdr:nvSpPr>
      <xdr:spPr>
        <a:xfrm>
          <a:off x="790575" y="7629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37</xdr:row>
      <xdr:rowOff>0</xdr:rowOff>
    </xdr:from>
    <xdr:to>
      <xdr:col>5</xdr:col>
      <xdr:colOff>28575</xdr:colOff>
      <xdr:row>37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90575" y="7629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10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838200" y="2514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19050</xdr:rowOff>
    </xdr:from>
    <xdr:to>
      <xdr:col>5</xdr:col>
      <xdr:colOff>0</xdr:colOff>
      <xdr:row>24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838200" y="4810125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3</xdr:col>
      <xdr:colOff>0</xdr:colOff>
      <xdr:row>26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457200" y="2524125"/>
          <a:ext cx="142875" cy="3505200"/>
        </a:xfrm>
        <a:prstGeom prst="leftBrace">
          <a:avLst>
            <a:gd name="adj" fmla="val -47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3</xdr:col>
      <xdr:colOff>0</xdr:colOff>
      <xdr:row>33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457200" y="6524625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9525</xdr:rowOff>
    </xdr:from>
    <xdr:to>
      <xdr:col>3</xdr:col>
      <xdr:colOff>0</xdr:colOff>
      <xdr:row>37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57200" y="76581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375" defaultRowHeight="12"/>
  <cols>
    <col min="1" max="1" width="2.875" style="3" customWidth="1"/>
    <col min="2" max="2" width="3.125" style="18" customWidth="1"/>
    <col min="3" max="3" width="1.875" style="18" customWidth="1"/>
    <col min="4" max="4" width="3.125" style="3" customWidth="1"/>
    <col min="5" max="5" width="1.875" style="3" customWidth="1"/>
    <col min="6" max="6" width="23.625" style="3" bestFit="1" customWidth="1"/>
    <col min="7" max="19" width="5.875" style="3" customWidth="1"/>
    <col min="20" max="20" width="3.875" style="3" bestFit="1" customWidth="1"/>
    <col min="21" max="21" width="6.125" style="3" bestFit="1" customWidth="1"/>
    <col min="22" max="22" width="7.50390625" style="3" bestFit="1" customWidth="1"/>
    <col min="23" max="26" width="7.00390625" style="3" customWidth="1"/>
    <col min="27" max="16384" width="9.375" style="3" customWidth="1"/>
  </cols>
  <sheetData>
    <row r="1" spans="2:23" ht="10.5">
      <c r="B1" s="39" t="s">
        <v>87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5" customFormat="1" ht="14.25">
      <c r="B2" s="36"/>
      <c r="C2" s="36"/>
      <c r="D2" s="36"/>
      <c r="E2" s="36"/>
      <c r="F2" s="78" t="s">
        <v>89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6"/>
      <c r="S2" s="36"/>
      <c r="T2" s="4"/>
      <c r="U2" s="4"/>
      <c r="V2" s="4"/>
      <c r="W2" s="4"/>
    </row>
    <row r="3" spans="2:23" s="5" customFormat="1" ht="11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4"/>
      <c r="V3" s="4"/>
      <c r="W3" s="4"/>
    </row>
    <row r="4" spans="2:23" s="5" customFormat="1" ht="69.75" customHeight="1">
      <c r="B4" s="68" t="s">
        <v>64</v>
      </c>
      <c r="C4" s="69"/>
      <c r="D4" s="69"/>
      <c r="E4" s="69"/>
      <c r="F4" s="70"/>
      <c r="G4" s="23" t="s">
        <v>1</v>
      </c>
      <c r="H4" s="23" t="s">
        <v>53</v>
      </c>
      <c r="I4" s="23" t="s">
        <v>54</v>
      </c>
      <c r="J4" s="23" t="s">
        <v>55</v>
      </c>
      <c r="K4" s="23" t="s">
        <v>56</v>
      </c>
      <c r="L4" s="23" t="s">
        <v>57</v>
      </c>
      <c r="M4" s="23" t="s">
        <v>58</v>
      </c>
      <c r="N4" s="23" t="s">
        <v>59</v>
      </c>
      <c r="O4" s="23" t="s">
        <v>60</v>
      </c>
      <c r="P4" s="23" t="s">
        <v>61</v>
      </c>
      <c r="Q4" s="31" t="s">
        <v>86</v>
      </c>
      <c r="R4" s="23" t="s">
        <v>62</v>
      </c>
      <c r="S4" s="23" t="s">
        <v>63</v>
      </c>
      <c r="T4" s="9"/>
      <c r="U4" s="46"/>
      <c r="V4" s="4"/>
      <c r="W4" s="4"/>
    </row>
    <row r="5" spans="2:23" s="5" customFormat="1" ht="15" customHeight="1">
      <c r="B5" s="7"/>
      <c r="C5" s="7"/>
      <c r="D5" s="7"/>
      <c r="E5" s="7"/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4"/>
      <c r="V5" s="4"/>
      <c r="W5" s="4"/>
    </row>
    <row r="6" spans="2:23" s="35" customFormat="1" ht="15" customHeight="1">
      <c r="B6" s="75" t="s">
        <v>0</v>
      </c>
      <c r="C6" s="75"/>
      <c r="D6" s="75"/>
      <c r="E6" s="75"/>
      <c r="F6" s="76"/>
      <c r="G6" s="41">
        <f>SUM(G8,G10:G16,G18:G22)</f>
        <v>548</v>
      </c>
      <c r="H6" s="41">
        <f aca="true" t="shared" si="0" ref="H6:S6">SUM(H8,H10:H16,H18:H22)</f>
        <v>64</v>
      </c>
      <c r="I6" s="41">
        <f t="shared" si="0"/>
        <v>153</v>
      </c>
      <c r="J6" s="41">
        <f t="shared" si="0"/>
        <v>19</v>
      </c>
      <c r="K6" s="41">
        <f t="shared" si="0"/>
        <v>21</v>
      </c>
      <c r="L6" s="41">
        <f t="shared" si="0"/>
        <v>32</v>
      </c>
      <c r="M6" s="41">
        <f t="shared" si="0"/>
        <v>22</v>
      </c>
      <c r="N6" s="41">
        <f t="shared" si="0"/>
        <v>12</v>
      </c>
      <c r="O6" s="41">
        <f t="shared" si="0"/>
        <v>3</v>
      </c>
      <c r="P6" s="41">
        <f t="shared" si="0"/>
        <v>31</v>
      </c>
      <c r="Q6" s="41">
        <f t="shared" si="0"/>
        <v>21</v>
      </c>
      <c r="R6" s="41">
        <f t="shared" si="0"/>
        <v>43</v>
      </c>
      <c r="S6" s="41">
        <f t="shared" si="0"/>
        <v>127</v>
      </c>
      <c r="T6" s="33"/>
      <c r="U6" s="45"/>
      <c r="V6" s="34"/>
      <c r="W6" s="34"/>
    </row>
    <row r="7" spans="2:23" s="5" customFormat="1" ht="15" customHeight="1">
      <c r="B7" s="7"/>
      <c r="C7" s="7"/>
      <c r="D7" s="4"/>
      <c r="E7" s="4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45"/>
      <c r="V7" s="4"/>
      <c r="W7" s="4"/>
    </row>
    <row r="8" spans="2:23" s="5" customFormat="1" ht="15" customHeight="1">
      <c r="B8" s="79" t="s">
        <v>49</v>
      </c>
      <c r="C8" s="7"/>
      <c r="D8" s="71" t="s">
        <v>2</v>
      </c>
      <c r="E8" s="71"/>
      <c r="F8" s="74"/>
      <c r="G8" s="59">
        <v>7</v>
      </c>
      <c r="H8" s="59">
        <v>0</v>
      </c>
      <c r="I8" s="59">
        <v>2</v>
      </c>
      <c r="J8" s="59">
        <v>0</v>
      </c>
      <c r="K8" s="59">
        <v>0</v>
      </c>
      <c r="L8" s="59">
        <v>0</v>
      </c>
      <c r="M8" s="59">
        <v>1</v>
      </c>
      <c r="N8" s="59">
        <v>1</v>
      </c>
      <c r="O8" s="59">
        <v>0</v>
      </c>
      <c r="P8" s="59">
        <v>0</v>
      </c>
      <c r="Q8" s="59">
        <v>0</v>
      </c>
      <c r="R8" s="59">
        <v>3</v>
      </c>
      <c r="S8" s="59">
        <v>0</v>
      </c>
      <c r="T8" s="11"/>
      <c r="U8" s="45"/>
      <c r="V8" s="4"/>
      <c r="W8" s="4"/>
    </row>
    <row r="9" spans="2:23" s="5" customFormat="1" ht="15" customHeight="1">
      <c r="B9" s="79"/>
      <c r="C9" s="7"/>
      <c r="D9" s="13"/>
      <c r="E9" s="13"/>
      <c r="F9" s="1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45"/>
      <c r="V9" s="4"/>
      <c r="W9" s="4"/>
    </row>
    <row r="10" spans="2:23" s="5" customFormat="1" ht="15" customHeight="1">
      <c r="B10" s="80"/>
      <c r="C10" s="7"/>
      <c r="D10" s="81" t="s">
        <v>50</v>
      </c>
      <c r="E10" s="4"/>
      <c r="F10" s="16" t="s">
        <v>3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11"/>
      <c r="U10" s="45"/>
      <c r="V10" s="4"/>
      <c r="W10" s="4"/>
    </row>
    <row r="11" spans="2:23" s="5" customFormat="1" ht="15" customHeight="1">
      <c r="B11" s="80"/>
      <c r="C11" s="7"/>
      <c r="D11" s="82"/>
      <c r="E11" s="4"/>
      <c r="F11" s="16" t="s">
        <v>4</v>
      </c>
      <c r="G11" s="59">
        <v>6</v>
      </c>
      <c r="H11" s="59">
        <v>4</v>
      </c>
      <c r="I11" s="59">
        <v>0</v>
      </c>
      <c r="J11" s="59">
        <v>0</v>
      </c>
      <c r="K11" s="59">
        <v>2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11"/>
      <c r="U11" s="45"/>
      <c r="V11" s="4"/>
      <c r="W11" s="4"/>
    </row>
    <row r="12" spans="2:23" s="5" customFormat="1" ht="15" customHeight="1">
      <c r="B12" s="80"/>
      <c r="C12" s="7"/>
      <c r="D12" s="82"/>
      <c r="E12" s="4"/>
      <c r="F12" s="16" t="s">
        <v>22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11"/>
      <c r="U12" s="45"/>
      <c r="V12" s="4"/>
      <c r="W12" s="4"/>
    </row>
    <row r="13" spans="2:23" s="5" customFormat="1" ht="15" customHeight="1">
      <c r="B13" s="80"/>
      <c r="C13" s="7"/>
      <c r="D13" s="82"/>
      <c r="E13" s="4"/>
      <c r="F13" s="16" t="s">
        <v>5</v>
      </c>
      <c r="G13" s="59">
        <v>2</v>
      </c>
      <c r="H13" s="59">
        <v>0</v>
      </c>
      <c r="I13" s="59">
        <v>1</v>
      </c>
      <c r="J13" s="59">
        <v>0</v>
      </c>
      <c r="K13" s="59">
        <v>0</v>
      </c>
      <c r="L13" s="59">
        <v>0</v>
      </c>
      <c r="M13" s="59">
        <v>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11"/>
      <c r="U13" s="45"/>
      <c r="V13" s="4"/>
      <c r="W13" s="4"/>
    </row>
    <row r="14" spans="2:23" s="5" customFormat="1" ht="15" customHeight="1">
      <c r="B14" s="80"/>
      <c r="C14" s="7"/>
      <c r="D14" s="82"/>
      <c r="E14" s="4"/>
      <c r="F14" s="16" t="s">
        <v>6</v>
      </c>
      <c r="G14" s="59">
        <v>1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1</v>
      </c>
      <c r="R14" s="59">
        <v>0</v>
      </c>
      <c r="S14" s="59">
        <v>0</v>
      </c>
      <c r="T14" s="11"/>
      <c r="U14" s="45"/>
      <c r="V14" s="4"/>
      <c r="W14" s="4"/>
    </row>
    <row r="15" spans="2:23" s="5" customFormat="1" ht="15" customHeight="1">
      <c r="B15" s="80"/>
      <c r="C15" s="7"/>
      <c r="D15" s="82"/>
      <c r="E15" s="4"/>
      <c r="F15" s="16" t="s">
        <v>7</v>
      </c>
      <c r="G15" s="59">
        <v>63</v>
      </c>
      <c r="H15" s="59">
        <v>0</v>
      </c>
      <c r="I15" s="59">
        <v>17</v>
      </c>
      <c r="J15" s="59">
        <v>6</v>
      </c>
      <c r="K15" s="59">
        <v>1</v>
      </c>
      <c r="L15" s="59">
        <v>1</v>
      </c>
      <c r="M15" s="59">
        <v>1</v>
      </c>
      <c r="N15" s="59">
        <v>1</v>
      </c>
      <c r="O15" s="59">
        <v>0</v>
      </c>
      <c r="P15" s="59">
        <v>7</v>
      </c>
      <c r="Q15" s="59">
        <v>9</v>
      </c>
      <c r="R15" s="59">
        <v>6</v>
      </c>
      <c r="S15" s="59">
        <v>14</v>
      </c>
      <c r="T15" s="11"/>
      <c r="U15" s="45"/>
      <c r="V15" s="4"/>
      <c r="W15" s="4"/>
    </row>
    <row r="16" spans="2:23" s="5" customFormat="1" ht="15" customHeight="1">
      <c r="B16" s="80"/>
      <c r="C16" s="7"/>
      <c r="D16" s="82"/>
      <c r="E16" s="4"/>
      <c r="F16" s="16" t="s">
        <v>8</v>
      </c>
      <c r="G16" s="59">
        <v>80</v>
      </c>
      <c r="H16" s="59">
        <v>7</v>
      </c>
      <c r="I16" s="59">
        <v>23</v>
      </c>
      <c r="J16" s="59">
        <v>0</v>
      </c>
      <c r="K16" s="59">
        <v>3</v>
      </c>
      <c r="L16" s="59">
        <v>6</v>
      </c>
      <c r="M16" s="59">
        <v>5</v>
      </c>
      <c r="N16" s="59">
        <v>1</v>
      </c>
      <c r="O16" s="59">
        <v>0</v>
      </c>
      <c r="P16" s="59">
        <v>4</v>
      </c>
      <c r="Q16" s="59">
        <v>3</v>
      </c>
      <c r="R16" s="59">
        <v>5</v>
      </c>
      <c r="S16" s="59">
        <v>23</v>
      </c>
      <c r="T16" s="11"/>
      <c r="U16" s="45"/>
      <c r="V16" s="4"/>
      <c r="W16" s="4"/>
    </row>
    <row r="17" spans="2:23" s="5" customFormat="1" ht="15" customHeight="1">
      <c r="B17" s="80"/>
      <c r="C17" s="7"/>
      <c r="D17" s="19"/>
      <c r="E17" s="4"/>
      <c r="F17" s="1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  <c r="U17" s="45"/>
      <c r="V17" s="4"/>
      <c r="W17" s="4"/>
    </row>
    <row r="18" spans="2:23" s="5" customFormat="1" ht="15" customHeight="1">
      <c r="B18" s="80"/>
      <c r="C18" s="7"/>
      <c r="D18" s="71" t="s">
        <v>9</v>
      </c>
      <c r="E18" s="71"/>
      <c r="F18" s="72"/>
      <c r="G18" s="59">
        <v>6</v>
      </c>
      <c r="H18" s="59">
        <v>1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5</v>
      </c>
      <c r="T18" s="11"/>
      <c r="U18" s="45"/>
      <c r="V18" s="4"/>
      <c r="W18" s="4"/>
    </row>
    <row r="19" spans="2:23" s="5" customFormat="1" ht="15" customHeight="1">
      <c r="B19" s="80"/>
      <c r="C19" s="7"/>
      <c r="D19" s="71" t="s">
        <v>10</v>
      </c>
      <c r="E19" s="71"/>
      <c r="F19" s="72"/>
      <c r="G19" s="59">
        <v>32</v>
      </c>
      <c r="H19" s="59">
        <v>2</v>
      </c>
      <c r="I19" s="59">
        <v>12</v>
      </c>
      <c r="J19" s="59">
        <v>0</v>
      </c>
      <c r="K19" s="59">
        <v>1</v>
      </c>
      <c r="L19" s="59">
        <v>0</v>
      </c>
      <c r="M19" s="59">
        <v>1</v>
      </c>
      <c r="N19" s="59">
        <v>2</v>
      </c>
      <c r="O19" s="59">
        <v>0</v>
      </c>
      <c r="P19" s="59">
        <v>3</v>
      </c>
      <c r="Q19" s="59">
        <v>1</v>
      </c>
      <c r="R19" s="59">
        <v>4</v>
      </c>
      <c r="S19" s="59">
        <v>6</v>
      </c>
      <c r="T19" s="11"/>
      <c r="U19" s="45"/>
      <c r="V19" s="4"/>
      <c r="W19" s="4"/>
    </row>
    <row r="20" spans="2:23" s="5" customFormat="1" ht="15" customHeight="1">
      <c r="B20" s="80"/>
      <c r="C20" s="7"/>
      <c r="D20" s="71" t="s">
        <v>11</v>
      </c>
      <c r="E20" s="71"/>
      <c r="F20" s="72"/>
      <c r="G20" s="59">
        <v>4</v>
      </c>
      <c r="H20" s="59">
        <v>1</v>
      </c>
      <c r="I20" s="59">
        <v>1</v>
      </c>
      <c r="J20" s="59">
        <v>0</v>
      </c>
      <c r="K20" s="59">
        <v>0</v>
      </c>
      <c r="L20" s="59">
        <v>0</v>
      </c>
      <c r="M20" s="59">
        <v>1</v>
      </c>
      <c r="N20" s="59">
        <v>0</v>
      </c>
      <c r="O20" s="59">
        <v>0</v>
      </c>
      <c r="P20" s="59">
        <v>1</v>
      </c>
      <c r="Q20" s="59">
        <v>0</v>
      </c>
      <c r="R20" s="59">
        <v>0</v>
      </c>
      <c r="S20" s="59">
        <v>0</v>
      </c>
      <c r="T20" s="11"/>
      <c r="U20" s="45"/>
      <c r="V20" s="4"/>
      <c r="W20" s="4"/>
    </row>
    <row r="21" spans="2:23" s="5" customFormat="1" ht="15" customHeight="1">
      <c r="B21" s="80"/>
      <c r="C21" s="7"/>
      <c r="D21" s="71" t="s">
        <v>12</v>
      </c>
      <c r="E21" s="71"/>
      <c r="F21" s="72"/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11"/>
      <c r="U21" s="45"/>
      <c r="V21" s="4"/>
      <c r="W21" s="4"/>
    </row>
    <row r="22" spans="2:23" s="5" customFormat="1" ht="15" customHeight="1">
      <c r="B22" s="80"/>
      <c r="C22" s="7"/>
      <c r="D22" s="71" t="s">
        <v>13</v>
      </c>
      <c r="E22" s="71"/>
      <c r="F22" s="72"/>
      <c r="G22" s="59">
        <v>347</v>
      </c>
      <c r="H22" s="59">
        <v>49</v>
      </c>
      <c r="I22" s="59">
        <v>97</v>
      </c>
      <c r="J22" s="59">
        <v>13</v>
      </c>
      <c r="K22" s="59">
        <v>14</v>
      </c>
      <c r="L22" s="59">
        <v>25</v>
      </c>
      <c r="M22" s="59">
        <v>12</v>
      </c>
      <c r="N22" s="59">
        <v>7</v>
      </c>
      <c r="O22" s="59">
        <v>3</v>
      </c>
      <c r="P22" s="59">
        <v>16</v>
      </c>
      <c r="Q22" s="59">
        <v>7</v>
      </c>
      <c r="R22" s="59">
        <v>25</v>
      </c>
      <c r="S22" s="59">
        <v>79</v>
      </c>
      <c r="T22" s="11"/>
      <c r="U22" s="45"/>
      <c r="V22" s="4"/>
      <c r="W22" s="4"/>
    </row>
    <row r="23" spans="2:23" s="5" customFormat="1" ht="15" customHeight="1">
      <c r="B23" s="7"/>
      <c r="C23" s="7"/>
      <c r="D23" s="4"/>
      <c r="E23" s="4"/>
      <c r="F23" s="1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45"/>
      <c r="V23" s="4"/>
      <c r="W23" s="4"/>
    </row>
    <row r="24" spans="2:23" s="35" customFormat="1" ht="15" customHeight="1">
      <c r="B24" s="77" t="s">
        <v>1</v>
      </c>
      <c r="C24" s="77"/>
      <c r="D24" s="77"/>
      <c r="E24" s="77"/>
      <c r="F24" s="76"/>
      <c r="G24" s="41">
        <f>SUM(G26,G28:G32,G34:G37)</f>
        <v>548</v>
      </c>
      <c r="H24" s="41">
        <f aca="true" t="shared" si="1" ref="H24:S24">SUM(H26,H28:H32,H34:H37)</f>
        <v>64</v>
      </c>
      <c r="I24" s="41">
        <f t="shared" si="1"/>
        <v>153</v>
      </c>
      <c r="J24" s="41">
        <f t="shared" si="1"/>
        <v>19</v>
      </c>
      <c r="K24" s="41">
        <f t="shared" si="1"/>
        <v>21</v>
      </c>
      <c r="L24" s="41">
        <f t="shared" si="1"/>
        <v>32</v>
      </c>
      <c r="M24" s="41">
        <f t="shared" si="1"/>
        <v>22</v>
      </c>
      <c r="N24" s="41">
        <f t="shared" si="1"/>
        <v>12</v>
      </c>
      <c r="O24" s="41">
        <f t="shared" si="1"/>
        <v>3</v>
      </c>
      <c r="P24" s="41">
        <f t="shared" si="1"/>
        <v>31</v>
      </c>
      <c r="Q24" s="41">
        <f t="shared" si="1"/>
        <v>21</v>
      </c>
      <c r="R24" s="41">
        <f t="shared" si="1"/>
        <v>43</v>
      </c>
      <c r="S24" s="41">
        <f t="shared" si="1"/>
        <v>127</v>
      </c>
      <c r="T24" s="33"/>
      <c r="U24" s="45"/>
      <c r="V24" s="34"/>
      <c r="W24" s="34"/>
    </row>
    <row r="25" spans="2:23" s="5" customFormat="1" ht="15" customHeight="1">
      <c r="B25" s="7"/>
      <c r="C25" s="7"/>
      <c r="D25" s="4"/>
      <c r="E25" s="4"/>
      <c r="F25" s="1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  <c r="U25" s="45"/>
      <c r="V25" s="4"/>
      <c r="W25" s="4"/>
    </row>
    <row r="26" spans="2:23" s="5" customFormat="1" ht="15" customHeight="1">
      <c r="B26" s="83" t="s">
        <v>52</v>
      </c>
      <c r="C26" s="7"/>
      <c r="D26" s="73" t="s">
        <v>14</v>
      </c>
      <c r="E26" s="73"/>
      <c r="F26" s="74"/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11"/>
      <c r="U26" s="45"/>
      <c r="V26" s="4"/>
      <c r="W26" s="4"/>
    </row>
    <row r="27" spans="2:23" s="5" customFormat="1" ht="15" customHeight="1">
      <c r="B27" s="85"/>
      <c r="C27" s="7"/>
      <c r="D27" s="16"/>
      <c r="E27" s="16"/>
      <c r="F27" s="1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/>
      <c r="U27" s="45"/>
      <c r="V27" s="4"/>
      <c r="W27" s="4"/>
    </row>
    <row r="28" spans="2:23" s="5" customFormat="1" ht="15" customHeight="1">
      <c r="B28" s="85"/>
      <c r="C28" s="7"/>
      <c r="D28" s="83" t="s">
        <v>51</v>
      </c>
      <c r="E28" s="7"/>
      <c r="F28" s="16" t="s">
        <v>15</v>
      </c>
      <c r="G28" s="59">
        <v>2</v>
      </c>
      <c r="H28" s="59">
        <v>0</v>
      </c>
      <c r="I28" s="59">
        <v>0</v>
      </c>
      <c r="J28" s="59">
        <v>0</v>
      </c>
      <c r="K28" s="59">
        <v>2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11"/>
      <c r="U28" s="45"/>
      <c r="V28" s="4"/>
      <c r="W28" s="4"/>
    </row>
    <row r="29" spans="2:23" s="5" customFormat="1" ht="15" customHeight="1">
      <c r="B29" s="85"/>
      <c r="C29" s="7"/>
      <c r="D29" s="84"/>
      <c r="E29" s="7"/>
      <c r="F29" s="16" t="s">
        <v>22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11"/>
      <c r="U29" s="45"/>
      <c r="V29" s="4"/>
      <c r="W29" s="4"/>
    </row>
    <row r="30" spans="2:23" s="5" customFormat="1" ht="15" customHeight="1">
      <c r="B30" s="85"/>
      <c r="C30" s="7"/>
      <c r="D30" s="84"/>
      <c r="E30" s="7"/>
      <c r="F30" s="16" t="s">
        <v>16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11"/>
      <c r="U30" s="45"/>
      <c r="V30" s="4"/>
      <c r="W30" s="4"/>
    </row>
    <row r="31" spans="2:23" s="5" customFormat="1" ht="15" customHeight="1">
      <c r="B31" s="85"/>
      <c r="C31" s="7"/>
      <c r="D31" s="84"/>
      <c r="E31" s="7"/>
      <c r="F31" s="16" t="s">
        <v>17</v>
      </c>
      <c r="G31" s="59">
        <v>1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1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11"/>
      <c r="U31" s="45"/>
      <c r="V31" s="4"/>
      <c r="W31" s="4"/>
    </row>
    <row r="32" spans="2:23" s="5" customFormat="1" ht="15" customHeight="1">
      <c r="B32" s="85"/>
      <c r="C32" s="7"/>
      <c r="D32" s="84"/>
      <c r="E32" s="7"/>
      <c r="F32" s="16" t="s">
        <v>18</v>
      </c>
      <c r="G32" s="59">
        <v>65</v>
      </c>
      <c r="H32" s="59">
        <v>1</v>
      </c>
      <c r="I32" s="59">
        <v>21</v>
      </c>
      <c r="J32" s="59">
        <v>0</v>
      </c>
      <c r="K32" s="59">
        <v>3</v>
      </c>
      <c r="L32" s="59">
        <v>2</v>
      </c>
      <c r="M32" s="59">
        <v>5</v>
      </c>
      <c r="N32" s="59">
        <v>0</v>
      </c>
      <c r="O32" s="59">
        <v>0</v>
      </c>
      <c r="P32" s="59">
        <v>2</v>
      </c>
      <c r="Q32" s="59">
        <v>3</v>
      </c>
      <c r="R32" s="59">
        <v>12</v>
      </c>
      <c r="S32" s="59">
        <v>16</v>
      </c>
      <c r="T32" s="11"/>
      <c r="U32" s="45"/>
      <c r="V32" s="4"/>
      <c r="W32" s="4"/>
    </row>
    <row r="33" spans="2:23" s="5" customFormat="1" ht="15" customHeight="1">
      <c r="B33" s="85"/>
      <c r="C33" s="7"/>
      <c r="D33" s="7"/>
      <c r="E33" s="7"/>
      <c r="F33" s="1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/>
      <c r="U33" s="45"/>
      <c r="V33" s="4"/>
      <c r="W33" s="4"/>
    </row>
    <row r="34" spans="2:23" s="5" customFormat="1" ht="15" customHeight="1">
      <c r="B34" s="85"/>
      <c r="C34" s="7"/>
      <c r="D34" s="73" t="s">
        <v>19</v>
      </c>
      <c r="E34" s="73"/>
      <c r="F34" s="74"/>
      <c r="G34" s="15">
        <v>20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20</v>
      </c>
      <c r="T34" s="11"/>
      <c r="U34" s="45"/>
      <c r="V34" s="4"/>
      <c r="W34" s="4"/>
    </row>
    <row r="35" spans="2:23" s="5" customFormat="1" ht="15" customHeight="1">
      <c r="B35" s="85"/>
      <c r="C35" s="7"/>
      <c r="D35" s="73" t="s">
        <v>20</v>
      </c>
      <c r="E35" s="73"/>
      <c r="F35" s="74"/>
      <c r="G35" s="15">
        <v>10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9</v>
      </c>
      <c r="T35" s="11"/>
      <c r="U35" s="45"/>
      <c r="V35" s="4"/>
      <c r="W35" s="4"/>
    </row>
    <row r="36" spans="2:23" s="5" customFormat="1" ht="15" customHeight="1">
      <c r="B36" s="85"/>
      <c r="C36" s="7"/>
      <c r="D36" s="73" t="s">
        <v>21</v>
      </c>
      <c r="E36" s="73"/>
      <c r="F36" s="74"/>
      <c r="G36" s="15">
        <v>4</v>
      </c>
      <c r="H36" s="15">
        <v>1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1"/>
      <c r="U36" s="45"/>
      <c r="V36" s="4"/>
      <c r="W36" s="4"/>
    </row>
    <row r="37" spans="2:23" s="5" customFormat="1" ht="15" customHeight="1" thickBot="1">
      <c r="B37" s="86"/>
      <c r="C37" s="6"/>
      <c r="D37" s="87" t="s">
        <v>18</v>
      </c>
      <c r="E37" s="87"/>
      <c r="F37" s="88"/>
      <c r="G37" s="42">
        <v>446</v>
      </c>
      <c r="H37" s="21">
        <v>61</v>
      </c>
      <c r="I37" s="21">
        <v>131</v>
      </c>
      <c r="J37" s="21">
        <v>19</v>
      </c>
      <c r="K37" s="21">
        <v>16</v>
      </c>
      <c r="L37" s="21">
        <v>30</v>
      </c>
      <c r="M37" s="21">
        <v>16</v>
      </c>
      <c r="N37" s="21">
        <v>11</v>
      </c>
      <c r="O37" s="42">
        <v>3</v>
      </c>
      <c r="P37" s="21">
        <v>28</v>
      </c>
      <c r="Q37" s="21">
        <v>18</v>
      </c>
      <c r="R37" s="21">
        <v>31</v>
      </c>
      <c r="S37" s="21">
        <v>82</v>
      </c>
      <c r="T37" s="11"/>
      <c r="U37" s="45"/>
      <c r="V37" s="4"/>
      <c r="W37" s="4"/>
    </row>
    <row r="38" spans="2:23" ht="10.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0.5"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0.5">
      <c r="B40" s="1"/>
      <c r="C40" s="1"/>
      <c r="D40" s="2"/>
      <c r="E40" s="2"/>
      <c r="F40" s="44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"/>
      <c r="U40" s="2"/>
      <c r="V40" s="2"/>
      <c r="W40" s="2"/>
    </row>
    <row r="41" spans="2:23" ht="10.5">
      <c r="B41" s="1"/>
      <c r="C41" s="1"/>
      <c r="D41" s="2"/>
      <c r="E41" s="2"/>
      <c r="F41" s="44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"/>
      <c r="U41" s="2"/>
      <c r="V41" s="2"/>
      <c r="W41" s="2"/>
    </row>
    <row r="42" spans="2:23" ht="10.5"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0.5"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0.5"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0.5"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0.5"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0.5"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0.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0.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0.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0.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0.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0.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0.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0.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0.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0.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0.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</sheetData>
  <sheetProtection/>
  <mergeCells count="19">
    <mergeCell ref="F2:Q2"/>
    <mergeCell ref="B8:B22"/>
    <mergeCell ref="D10:D16"/>
    <mergeCell ref="D28:D32"/>
    <mergeCell ref="B26:B37"/>
    <mergeCell ref="D34:F34"/>
    <mergeCell ref="D35:F35"/>
    <mergeCell ref="D36:F36"/>
    <mergeCell ref="D37:F37"/>
    <mergeCell ref="D8:F8"/>
    <mergeCell ref="B4:F4"/>
    <mergeCell ref="D22:F22"/>
    <mergeCell ref="D26:F26"/>
    <mergeCell ref="D18:F18"/>
    <mergeCell ref="D19:F19"/>
    <mergeCell ref="D20:F20"/>
    <mergeCell ref="D21:F21"/>
    <mergeCell ref="B6:F6"/>
    <mergeCell ref="B24:F24"/>
  </mergeCells>
  <printOptions horizontalCentered="1"/>
  <pageMargins left="0.3937007874015748" right="0.3937007874015748" top="0.5905511811023623" bottom="0.3937007874015748" header="0.31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view="pageBreakPreview" zoomScaleSheetLayoutView="100" zoomScalePageLayoutView="0" workbookViewId="0" topLeftCell="A1">
      <pane xSplit="6" ySplit="5" topLeftCell="G6" activePane="bottomRight" state="frozen"/>
      <selection pane="topLeft" activeCell="H34" sqref="H34:S37"/>
      <selection pane="topRight" activeCell="H34" sqref="H34:S37"/>
      <selection pane="bottomLeft" activeCell="H34" sqref="H34:S37"/>
      <selection pane="bottomRight" activeCell="A1" sqref="A1"/>
    </sheetView>
  </sheetViews>
  <sheetFormatPr defaultColWidth="9.375" defaultRowHeight="12"/>
  <cols>
    <col min="1" max="1" width="2.875" style="3" customWidth="1"/>
    <col min="2" max="2" width="3.125" style="18" customWidth="1"/>
    <col min="3" max="3" width="1.875" style="18" customWidth="1"/>
    <col min="4" max="4" width="3.125" style="3" customWidth="1"/>
    <col min="5" max="5" width="1.875" style="3" customWidth="1"/>
    <col min="6" max="6" width="12.125" style="3" bestFit="1" customWidth="1"/>
    <col min="7" max="7" width="7.875" style="3" customWidth="1"/>
    <col min="8" max="8" width="5.875" style="3" customWidth="1"/>
    <col min="9" max="9" width="6.875" style="3" customWidth="1"/>
    <col min="10" max="11" width="4.875" style="3" customWidth="1"/>
    <col min="12" max="12" width="5.875" style="3" customWidth="1"/>
    <col min="13" max="13" width="4.875" style="3" customWidth="1"/>
    <col min="14" max="14" width="5.875" style="3" customWidth="1"/>
    <col min="15" max="16" width="6.875" style="3" customWidth="1"/>
    <col min="17" max="17" width="4.875" style="3" customWidth="1"/>
    <col min="18" max="18" width="5.875" style="3" customWidth="1"/>
    <col min="19" max="19" width="4.875" style="3" customWidth="1"/>
    <col min="20" max="20" width="5.875" style="3" customWidth="1"/>
    <col min="21" max="22" width="6.875" style="3" customWidth="1"/>
    <col min="23" max="26" width="7.00390625" style="3" customWidth="1"/>
    <col min="27" max="16384" width="9.375" style="3" customWidth="1"/>
  </cols>
  <sheetData>
    <row r="1" spans="2:23" ht="10.5">
      <c r="B1" s="39" t="s">
        <v>88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5" customFormat="1" ht="14.25">
      <c r="B2" s="37"/>
      <c r="C2" s="37"/>
      <c r="D2" s="38"/>
      <c r="E2" s="38"/>
      <c r="F2" s="38"/>
      <c r="G2" s="96" t="s">
        <v>90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38"/>
      <c r="U2" s="38"/>
      <c r="V2" s="38"/>
      <c r="W2" s="4"/>
    </row>
    <row r="3" spans="2:23" s="5" customFormat="1" ht="11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</row>
    <row r="4" spans="2:27" s="5" customFormat="1" ht="12" customHeight="1">
      <c r="B4" s="101" t="s">
        <v>85</v>
      </c>
      <c r="C4" s="101"/>
      <c r="D4" s="101"/>
      <c r="E4" s="101"/>
      <c r="F4" s="102"/>
      <c r="G4" s="91" t="s">
        <v>1</v>
      </c>
      <c r="H4" s="91" t="s">
        <v>66</v>
      </c>
      <c r="I4" s="98" t="s">
        <v>65</v>
      </c>
      <c r="J4" s="99"/>
      <c r="K4" s="99"/>
      <c r="L4" s="99"/>
      <c r="M4" s="99"/>
      <c r="N4" s="99"/>
      <c r="O4" s="99"/>
      <c r="P4" s="100"/>
      <c r="Q4" s="91" t="s">
        <v>72</v>
      </c>
      <c r="R4" s="91" t="s">
        <v>73</v>
      </c>
      <c r="S4" s="91" t="s">
        <v>74</v>
      </c>
      <c r="T4" s="91" t="s">
        <v>75</v>
      </c>
      <c r="U4" s="91" t="s">
        <v>62</v>
      </c>
      <c r="V4" s="93" t="s">
        <v>79</v>
      </c>
      <c r="W4" s="7"/>
      <c r="AA4" s="26"/>
    </row>
    <row r="5" spans="2:27" s="5" customFormat="1" ht="104.25" customHeight="1">
      <c r="B5" s="103"/>
      <c r="C5" s="103"/>
      <c r="D5" s="103"/>
      <c r="E5" s="103"/>
      <c r="F5" s="104"/>
      <c r="G5" s="92"/>
      <c r="H5" s="92"/>
      <c r="I5" s="29" t="s">
        <v>67</v>
      </c>
      <c r="J5" s="29" t="s">
        <v>68</v>
      </c>
      <c r="K5" s="29" t="s">
        <v>69</v>
      </c>
      <c r="L5" s="30" t="s">
        <v>77</v>
      </c>
      <c r="M5" s="29" t="s">
        <v>70</v>
      </c>
      <c r="N5" s="30" t="s">
        <v>76</v>
      </c>
      <c r="O5" s="30" t="s">
        <v>78</v>
      </c>
      <c r="P5" s="29" t="s">
        <v>71</v>
      </c>
      <c r="Q5" s="92"/>
      <c r="R5" s="92"/>
      <c r="S5" s="92"/>
      <c r="T5" s="92"/>
      <c r="U5" s="92"/>
      <c r="V5" s="94"/>
      <c r="W5" s="49"/>
      <c r="X5" s="58"/>
      <c r="Y5" s="58"/>
      <c r="Z5" s="50"/>
      <c r="AA5" s="50"/>
    </row>
    <row r="6" spans="2:27" s="5" customFormat="1" ht="15" customHeight="1">
      <c r="B6" s="7"/>
      <c r="C6" s="7"/>
      <c r="D6" s="7"/>
      <c r="E6" s="7"/>
      <c r="F6" s="22"/>
      <c r="G6" s="27"/>
      <c r="H6" s="8"/>
      <c r="I6" s="27"/>
      <c r="J6" s="25"/>
      <c r="K6" s="25"/>
      <c r="L6" s="25"/>
      <c r="M6" s="25"/>
      <c r="N6" s="25"/>
      <c r="O6" s="25"/>
      <c r="P6" s="27"/>
      <c r="Q6" s="8"/>
      <c r="R6" s="24"/>
      <c r="S6" s="8"/>
      <c r="T6" s="8"/>
      <c r="U6" s="8"/>
      <c r="V6" s="25"/>
      <c r="W6" s="49"/>
      <c r="X6" s="50"/>
      <c r="Y6" s="50"/>
      <c r="Z6" s="50"/>
      <c r="AA6" s="50"/>
    </row>
    <row r="7" spans="2:27" s="35" customFormat="1" ht="15" customHeight="1">
      <c r="B7" s="75" t="s">
        <v>0</v>
      </c>
      <c r="C7" s="75"/>
      <c r="D7" s="75"/>
      <c r="E7" s="75"/>
      <c r="F7" s="76"/>
      <c r="G7" s="32">
        <f>SUM(H7,I7,Q7:V7)</f>
        <v>9975</v>
      </c>
      <c r="H7" s="32">
        <f>SUM(H9,H13:H19,H21,H27,H29,H36:H38,H40:H42)</f>
        <v>317</v>
      </c>
      <c r="I7" s="32">
        <f>SUM(J7:P7)</f>
        <v>1704</v>
      </c>
      <c r="J7" s="32">
        <f aca="true" t="shared" si="0" ref="J7:V7">SUM(J9,J13:J19,J21,J27,J29,J36:J38,J40:J42)</f>
        <v>2</v>
      </c>
      <c r="K7" s="32">
        <f t="shared" si="0"/>
        <v>152</v>
      </c>
      <c r="L7" s="32">
        <f t="shared" si="0"/>
        <v>0</v>
      </c>
      <c r="M7" s="32">
        <f t="shared" si="0"/>
        <v>4</v>
      </c>
      <c r="N7" s="32">
        <f t="shared" si="0"/>
        <v>2</v>
      </c>
      <c r="O7" s="32">
        <f t="shared" si="0"/>
        <v>594</v>
      </c>
      <c r="P7" s="32">
        <f t="shared" si="0"/>
        <v>950</v>
      </c>
      <c r="Q7" s="32">
        <f t="shared" si="0"/>
        <v>44</v>
      </c>
      <c r="R7" s="32">
        <f t="shared" si="0"/>
        <v>415</v>
      </c>
      <c r="S7" s="32">
        <f t="shared" si="0"/>
        <v>81</v>
      </c>
      <c r="T7" s="32">
        <f t="shared" si="0"/>
        <v>33</v>
      </c>
      <c r="U7" s="32">
        <f t="shared" si="0"/>
        <v>3098</v>
      </c>
      <c r="V7" s="32">
        <f t="shared" si="0"/>
        <v>4283</v>
      </c>
      <c r="W7" s="51"/>
      <c r="X7" s="57"/>
      <c r="Y7" s="57"/>
      <c r="Z7" s="52"/>
      <c r="AA7" s="52"/>
    </row>
    <row r="8" spans="2:27" s="5" customFormat="1" ht="15" customHeight="1">
      <c r="B8" s="7"/>
      <c r="C8" s="7"/>
      <c r="D8" s="4"/>
      <c r="E8" s="4"/>
      <c r="F8" s="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49"/>
      <c r="X8" s="57"/>
      <c r="Y8" s="57"/>
      <c r="Z8" s="50"/>
      <c r="AA8" s="50"/>
    </row>
    <row r="9" spans="2:27" s="5" customFormat="1" ht="15" customHeight="1">
      <c r="B9" s="83" t="s">
        <v>82</v>
      </c>
      <c r="C9" s="7"/>
      <c r="D9" s="95" t="s">
        <v>80</v>
      </c>
      <c r="E9" s="4"/>
      <c r="F9" s="16" t="s">
        <v>23</v>
      </c>
      <c r="G9" s="32">
        <f>SUM(G10:G11)</f>
        <v>548</v>
      </c>
      <c r="H9" s="60">
        <f aca="true" t="shared" si="1" ref="H9:V9">SUM(H10:H11)</f>
        <v>7</v>
      </c>
      <c r="I9" s="60">
        <f>SUM(J9:P9)</f>
        <v>152</v>
      </c>
      <c r="J9" s="60">
        <f t="shared" si="1"/>
        <v>0</v>
      </c>
      <c r="K9" s="60">
        <f t="shared" si="1"/>
        <v>6</v>
      </c>
      <c r="L9" s="60">
        <f t="shared" si="1"/>
        <v>0</v>
      </c>
      <c r="M9" s="60">
        <f t="shared" si="1"/>
        <v>2</v>
      </c>
      <c r="N9" s="60">
        <f t="shared" si="1"/>
        <v>1</v>
      </c>
      <c r="O9" s="60">
        <f t="shared" si="1"/>
        <v>63</v>
      </c>
      <c r="P9" s="60">
        <f t="shared" si="1"/>
        <v>80</v>
      </c>
      <c r="Q9" s="60">
        <f t="shared" si="1"/>
        <v>6</v>
      </c>
      <c r="R9" s="60">
        <f t="shared" si="1"/>
        <v>32</v>
      </c>
      <c r="S9" s="60">
        <f t="shared" si="1"/>
        <v>4</v>
      </c>
      <c r="T9" s="60">
        <f t="shared" si="1"/>
        <v>0</v>
      </c>
      <c r="U9" s="60">
        <f t="shared" si="1"/>
        <v>347</v>
      </c>
      <c r="V9" s="60">
        <f t="shared" si="1"/>
        <v>0</v>
      </c>
      <c r="W9" s="49"/>
      <c r="X9" s="57"/>
      <c r="Y9" s="57"/>
      <c r="Z9" s="50"/>
      <c r="AA9" s="50"/>
    </row>
    <row r="10" spans="2:27" s="5" customFormat="1" ht="15" customHeight="1">
      <c r="B10" s="85"/>
      <c r="C10" s="7"/>
      <c r="D10" s="90"/>
      <c r="E10" s="4"/>
      <c r="F10" s="16" t="s">
        <v>24</v>
      </c>
      <c r="G10" s="32">
        <f>SUM(H10,I10,Q10:V10)</f>
        <v>513</v>
      </c>
      <c r="H10" s="61">
        <v>7</v>
      </c>
      <c r="I10" s="60">
        <f aca="true" t="shared" si="2" ref="I10:I27">SUM(J10:P10)</f>
        <v>145</v>
      </c>
      <c r="J10" s="61">
        <v>0</v>
      </c>
      <c r="K10" s="61">
        <v>6</v>
      </c>
      <c r="L10" s="61">
        <v>0</v>
      </c>
      <c r="M10" s="61">
        <v>2</v>
      </c>
      <c r="N10" s="61">
        <v>1</v>
      </c>
      <c r="O10" s="61">
        <v>61</v>
      </c>
      <c r="P10" s="61">
        <v>75</v>
      </c>
      <c r="Q10" s="61">
        <v>2</v>
      </c>
      <c r="R10" s="61">
        <v>32</v>
      </c>
      <c r="S10" s="61">
        <v>4</v>
      </c>
      <c r="T10" s="61">
        <v>0</v>
      </c>
      <c r="U10" s="61">
        <v>323</v>
      </c>
      <c r="V10" s="61">
        <v>0</v>
      </c>
      <c r="W10" s="49"/>
      <c r="X10" s="57"/>
      <c r="Y10" s="57"/>
      <c r="Z10" s="50"/>
      <c r="AA10" s="50"/>
    </row>
    <row r="11" spans="2:27" s="5" customFormat="1" ht="15" customHeight="1">
      <c r="B11" s="85"/>
      <c r="C11" s="7"/>
      <c r="D11" s="90"/>
      <c r="E11" s="4"/>
      <c r="F11" s="16" t="s">
        <v>25</v>
      </c>
      <c r="G11" s="32">
        <f>SUM(H11,I11,Q11:V11)</f>
        <v>35</v>
      </c>
      <c r="H11" s="61">
        <v>0</v>
      </c>
      <c r="I11" s="60">
        <f t="shared" si="2"/>
        <v>7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2</v>
      </c>
      <c r="P11" s="61">
        <v>5</v>
      </c>
      <c r="Q11" s="61">
        <v>4</v>
      </c>
      <c r="R11" s="61">
        <v>0</v>
      </c>
      <c r="S11" s="61">
        <v>0</v>
      </c>
      <c r="T11" s="61">
        <v>0</v>
      </c>
      <c r="U11" s="61">
        <v>24</v>
      </c>
      <c r="V11" s="61">
        <v>0</v>
      </c>
      <c r="W11" s="49"/>
      <c r="X11" s="57"/>
      <c r="Y11" s="57"/>
      <c r="Z11" s="50"/>
      <c r="AA11" s="50"/>
    </row>
    <row r="12" spans="2:27" s="5" customFormat="1" ht="15" customHeight="1">
      <c r="B12" s="85"/>
      <c r="C12" s="7"/>
      <c r="D12" s="4"/>
      <c r="E12" s="4"/>
      <c r="F12" s="16"/>
      <c r="G12" s="32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49"/>
      <c r="X12" s="57"/>
      <c r="Y12" s="57"/>
      <c r="Z12" s="50"/>
      <c r="AA12" s="50"/>
    </row>
    <row r="13" spans="2:27" s="5" customFormat="1" ht="15" customHeight="1">
      <c r="B13" s="85"/>
      <c r="C13" s="7"/>
      <c r="D13" s="71" t="s">
        <v>26</v>
      </c>
      <c r="E13" s="71"/>
      <c r="F13" s="74"/>
      <c r="G13" s="32">
        <f aca="true" t="shared" si="3" ref="G13:G19">SUM(H13,I13,Q13:V13)</f>
        <v>68</v>
      </c>
      <c r="H13" s="62" t="s">
        <v>92</v>
      </c>
      <c r="I13" s="60">
        <f t="shared" si="2"/>
        <v>31</v>
      </c>
      <c r="J13" s="62">
        <v>1</v>
      </c>
      <c r="K13" s="62">
        <v>1</v>
      </c>
      <c r="L13" s="62" t="s">
        <v>92</v>
      </c>
      <c r="M13" s="62" t="s">
        <v>92</v>
      </c>
      <c r="N13" s="62" t="s">
        <v>92</v>
      </c>
      <c r="O13" s="62">
        <v>23</v>
      </c>
      <c r="P13" s="62">
        <v>6</v>
      </c>
      <c r="Q13" s="62">
        <v>7</v>
      </c>
      <c r="R13" s="62">
        <v>1</v>
      </c>
      <c r="S13" s="62" t="s">
        <v>92</v>
      </c>
      <c r="T13" s="62" t="s">
        <v>92</v>
      </c>
      <c r="U13" s="62">
        <v>27</v>
      </c>
      <c r="V13" s="62">
        <v>2</v>
      </c>
      <c r="W13" s="49"/>
      <c r="X13" s="57"/>
      <c r="Y13" s="57"/>
      <c r="Z13" s="50"/>
      <c r="AA13" s="50"/>
    </row>
    <row r="14" spans="2:27" s="5" customFormat="1" ht="15" customHeight="1">
      <c r="B14" s="85"/>
      <c r="C14" s="7"/>
      <c r="D14" s="71" t="s">
        <v>27</v>
      </c>
      <c r="E14" s="71"/>
      <c r="F14" s="74"/>
      <c r="G14" s="32">
        <f t="shared" si="3"/>
        <v>27</v>
      </c>
      <c r="H14" s="62" t="s">
        <v>92</v>
      </c>
      <c r="I14" s="60">
        <f t="shared" si="2"/>
        <v>1</v>
      </c>
      <c r="J14" s="62" t="s">
        <v>92</v>
      </c>
      <c r="K14" s="62" t="s">
        <v>92</v>
      </c>
      <c r="L14" s="62" t="s">
        <v>92</v>
      </c>
      <c r="M14" s="62" t="s">
        <v>92</v>
      </c>
      <c r="N14" s="62" t="s">
        <v>92</v>
      </c>
      <c r="O14" s="62" t="s">
        <v>92</v>
      </c>
      <c r="P14" s="62">
        <v>1</v>
      </c>
      <c r="Q14" s="62" t="s">
        <v>92</v>
      </c>
      <c r="R14" s="62" t="s">
        <v>92</v>
      </c>
      <c r="S14" s="62" t="s">
        <v>92</v>
      </c>
      <c r="T14" s="62" t="s">
        <v>92</v>
      </c>
      <c r="U14" s="62">
        <v>2</v>
      </c>
      <c r="V14" s="62">
        <v>24</v>
      </c>
      <c r="W14" s="49"/>
      <c r="X14" s="57"/>
      <c r="Y14" s="57"/>
      <c r="Z14" s="50"/>
      <c r="AA14" s="50"/>
    </row>
    <row r="15" spans="2:27" s="5" customFormat="1" ht="15" customHeight="1">
      <c r="B15" s="85"/>
      <c r="C15" s="7"/>
      <c r="D15" s="71" t="s">
        <v>28</v>
      </c>
      <c r="E15" s="71"/>
      <c r="F15" s="74"/>
      <c r="G15" s="32">
        <f t="shared" si="3"/>
        <v>92</v>
      </c>
      <c r="H15" s="62" t="s">
        <v>92</v>
      </c>
      <c r="I15" s="60">
        <f t="shared" si="2"/>
        <v>4</v>
      </c>
      <c r="J15" s="62" t="s">
        <v>92</v>
      </c>
      <c r="K15" s="62">
        <v>2</v>
      </c>
      <c r="L15" s="62" t="s">
        <v>92</v>
      </c>
      <c r="M15" s="62" t="s">
        <v>92</v>
      </c>
      <c r="N15" s="62" t="s">
        <v>92</v>
      </c>
      <c r="O15" s="62" t="s">
        <v>92</v>
      </c>
      <c r="P15" s="62">
        <v>2</v>
      </c>
      <c r="Q15" s="62" t="s">
        <v>92</v>
      </c>
      <c r="R15" s="62" t="s">
        <v>92</v>
      </c>
      <c r="S15" s="62" t="s">
        <v>92</v>
      </c>
      <c r="T15" s="62">
        <v>1</v>
      </c>
      <c r="U15" s="62">
        <v>5</v>
      </c>
      <c r="V15" s="62">
        <v>82</v>
      </c>
      <c r="W15" s="49"/>
      <c r="X15" s="57"/>
      <c r="Y15" s="57"/>
      <c r="Z15" s="50"/>
      <c r="AA15" s="50"/>
    </row>
    <row r="16" spans="2:27" s="5" customFormat="1" ht="15" customHeight="1">
      <c r="B16" s="85"/>
      <c r="C16" s="7"/>
      <c r="D16" s="71" t="s">
        <v>29</v>
      </c>
      <c r="E16" s="71"/>
      <c r="F16" s="74"/>
      <c r="G16" s="32">
        <f t="shared" si="3"/>
        <v>59</v>
      </c>
      <c r="H16" s="62">
        <v>4</v>
      </c>
      <c r="I16" s="60">
        <f t="shared" si="2"/>
        <v>32</v>
      </c>
      <c r="J16" s="62" t="s">
        <v>92</v>
      </c>
      <c r="K16" s="62">
        <v>5</v>
      </c>
      <c r="L16" s="62" t="s">
        <v>92</v>
      </c>
      <c r="M16" s="62" t="s">
        <v>92</v>
      </c>
      <c r="N16" s="62" t="s">
        <v>92</v>
      </c>
      <c r="O16" s="62">
        <v>1</v>
      </c>
      <c r="P16" s="62">
        <v>26</v>
      </c>
      <c r="Q16" s="62" t="s">
        <v>92</v>
      </c>
      <c r="R16" s="62">
        <v>3</v>
      </c>
      <c r="S16" s="62" t="s">
        <v>92</v>
      </c>
      <c r="T16" s="62" t="s">
        <v>92</v>
      </c>
      <c r="U16" s="62">
        <v>14</v>
      </c>
      <c r="V16" s="62">
        <v>6</v>
      </c>
      <c r="W16" s="49"/>
      <c r="X16" s="57"/>
      <c r="Y16" s="57"/>
      <c r="Z16" s="50"/>
      <c r="AA16" s="50"/>
    </row>
    <row r="17" spans="2:27" s="5" customFormat="1" ht="15" customHeight="1">
      <c r="B17" s="85"/>
      <c r="C17" s="7"/>
      <c r="D17" s="71" t="s">
        <v>30</v>
      </c>
      <c r="E17" s="71"/>
      <c r="F17" s="74"/>
      <c r="G17" s="32">
        <f t="shared" si="3"/>
        <v>8</v>
      </c>
      <c r="H17" s="62" t="s">
        <v>92</v>
      </c>
      <c r="I17" s="60">
        <f t="shared" si="2"/>
        <v>1</v>
      </c>
      <c r="J17" s="62" t="s">
        <v>92</v>
      </c>
      <c r="K17" s="62" t="s">
        <v>92</v>
      </c>
      <c r="L17" s="62" t="s">
        <v>92</v>
      </c>
      <c r="M17" s="62" t="s">
        <v>92</v>
      </c>
      <c r="N17" s="62" t="s">
        <v>92</v>
      </c>
      <c r="O17" s="62" t="s">
        <v>92</v>
      </c>
      <c r="P17" s="62">
        <v>1</v>
      </c>
      <c r="Q17" s="62" t="s">
        <v>92</v>
      </c>
      <c r="R17" s="62" t="s">
        <v>92</v>
      </c>
      <c r="S17" s="62" t="s">
        <v>92</v>
      </c>
      <c r="T17" s="62" t="s">
        <v>92</v>
      </c>
      <c r="U17" s="62" t="s">
        <v>92</v>
      </c>
      <c r="V17" s="62">
        <v>7</v>
      </c>
      <c r="W17" s="49"/>
      <c r="X17" s="57"/>
      <c r="Y17" s="57"/>
      <c r="Z17" s="50"/>
      <c r="AA17" s="50"/>
    </row>
    <row r="18" spans="2:27" s="5" customFormat="1" ht="15" customHeight="1">
      <c r="B18" s="85"/>
      <c r="C18" s="7"/>
      <c r="D18" s="71" t="s">
        <v>31</v>
      </c>
      <c r="E18" s="71"/>
      <c r="F18" s="74"/>
      <c r="G18" s="32">
        <f t="shared" si="3"/>
        <v>0</v>
      </c>
      <c r="H18" s="62" t="s">
        <v>92</v>
      </c>
      <c r="I18" s="60">
        <f t="shared" si="2"/>
        <v>0</v>
      </c>
      <c r="J18" s="62" t="s">
        <v>92</v>
      </c>
      <c r="K18" s="62" t="s">
        <v>92</v>
      </c>
      <c r="L18" s="62" t="s">
        <v>92</v>
      </c>
      <c r="M18" s="62" t="s">
        <v>92</v>
      </c>
      <c r="N18" s="62" t="s">
        <v>92</v>
      </c>
      <c r="O18" s="62" t="s">
        <v>92</v>
      </c>
      <c r="P18" s="62" t="s">
        <v>92</v>
      </c>
      <c r="Q18" s="62" t="s">
        <v>92</v>
      </c>
      <c r="R18" s="62" t="s">
        <v>92</v>
      </c>
      <c r="S18" s="62" t="s">
        <v>92</v>
      </c>
      <c r="T18" s="62" t="s">
        <v>92</v>
      </c>
      <c r="U18" s="62" t="s">
        <v>92</v>
      </c>
      <c r="V18" s="62" t="s">
        <v>92</v>
      </c>
      <c r="W18" s="49"/>
      <c r="X18" s="57"/>
      <c r="Y18" s="57"/>
      <c r="Z18" s="50"/>
      <c r="AA18" s="50"/>
    </row>
    <row r="19" spans="2:27" s="5" customFormat="1" ht="15" customHeight="1">
      <c r="B19" s="85"/>
      <c r="C19" s="7"/>
      <c r="D19" s="71" t="s">
        <v>32</v>
      </c>
      <c r="E19" s="71"/>
      <c r="F19" s="74"/>
      <c r="G19" s="32">
        <f t="shared" si="3"/>
        <v>19</v>
      </c>
      <c r="H19" s="62" t="s">
        <v>92</v>
      </c>
      <c r="I19" s="60">
        <f t="shared" si="2"/>
        <v>6</v>
      </c>
      <c r="J19" s="62" t="s">
        <v>92</v>
      </c>
      <c r="K19" s="62" t="s">
        <v>92</v>
      </c>
      <c r="L19" s="62" t="s">
        <v>92</v>
      </c>
      <c r="M19" s="62" t="s">
        <v>92</v>
      </c>
      <c r="N19" s="62" t="s">
        <v>92</v>
      </c>
      <c r="O19" s="62" t="s">
        <v>92</v>
      </c>
      <c r="P19" s="62">
        <v>6</v>
      </c>
      <c r="Q19" s="62" t="s">
        <v>92</v>
      </c>
      <c r="R19" s="62" t="s">
        <v>92</v>
      </c>
      <c r="S19" s="62">
        <v>1</v>
      </c>
      <c r="T19" s="62" t="s">
        <v>92</v>
      </c>
      <c r="U19" s="62">
        <v>2</v>
      </c>
      <c r="V19" s="62">
        <v>10</v>
      </c>
      <c r="W19" s="49"/>
      <c r="X19" s="57"/>
      <c r="Y19" s="57"/>
      <c r="Z19" s="50"/>
      <c r="AA19" s="50"/>
    </row>
    <row r="20" spans="2:27" s="5" customFormat="1" ht="15" customHeight="1">
      <c r="B20" s="85"/>
      <c r="C20" s="7"/>
      <c r="D20" s="13"/>
      <c r="E20" s="13"/>
      <c r="F20" s="16"/>
      <c r="G20" s="32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49"/>
      <c r="X20" s="57"/>
      <c r="Y20" s="57"/>
      <c r="Z20" s="50"/>
      <c r="AA20" s="50"/>
    </row>
    <row r="21" spans="2:27" s="5" customFormat="1" ht="15" customHeight="1">
      <c r="B21" s="85"/>
      <c r="C21" s="7"/>
      <c r="D21" s="81" t="s">
        <v>81</v>
      </c>
      <c r="E21" s="4"/>
      <c r="F21" s="16" t="s">
        <v>23</v>
      </c>
      <c r="G21" s="32">
        <f>SUM(G22:G25)</f>
        <v>14</v>
      </c>
      <c r="H21" s="60">
        <f>SUM(H22:H25)</f>
        <v>4</v>
      </c>
      <c r="I21" s="60">
        <f>SUM(I22:I25)</f>
        <v>5</v>
      </c>
      <c r="J21" s="60">
        <f aca="true" t="shared" si="4" ref="J21:V21">SUM(J22:J25)</f>
        <v>0</v>
      </c>
      <c r="K21" s="60">
        <f t="shared" si="4"/>
        <v>0</v>
      </c>
      <c r="L21" s="60">
        <f t="shared" si="4"/>
        <v>0</v>
      </c>
      <c r="M21" s="60">
        <f t="shared" si="4"/>
        <v>0</v>
      </c>
      <c r="N21" s="60">
        <f t="shared" si="4"/>
        <v>0</v>
      </c>
      <c r="O21" s="60">
        <f t="shared" si="4"/>
        <v>1</v>
      </c>
      <c r="P21" s="60">
        <f t="shared" si="4"/>
        <v>4</v>
      </c>
      <c r="Q21" s="60">
        <f t="shared" si="4"/>
        <v>2</v>
      </c>
      <c r="R21" s="60">
        <f t="shared" si="4"/>
        <v>0</v>
      </c>
      <c r="S21" s="60">
        <f t="shared" si="4"/>
        <v>0</v>
      </c>
      <c r="T21" s="60">
        <f t="shared" si="4"/>
        <v>0</v>
      </c>
      <c r="U21" s="60">
        <f t="shared" si="4"/>
        <v>3</v>
      </c>
      <c r="V21" s="60">
        <f t="shared" si="4"/>
        <v>0</v>
      </c>
      <c r="W21" s="49"/>
      <c r="X21" s="57"/>
      <c r="Y21" s="57"/>
      <c r="Z21" s="50"/>
      <c r="AA21" s="50"/>
    </row>
    <row r="22" spans="2:27" s="5" customFormat="1" ht="15" customHeight="1">
      <c r="B22" s="85"/>
      <c r="C22" s="7"/>
      <c r="D22" s="82"/>
      <c r="E22" s="4"/>
      <c r="F22" s="16" t="s">
        <v>33</v>
      </c>
      <c r="G22" s="32">
        <f aca="true" t="shared" si="5" ref="G22:G27">SUM(H22,I22,Q22:V22)</f>
        <v>5</v>
      </c>
      <c r="H22" s="62">
        <v>4</v>
      </c>
      <c r="I22" s="60">
        <f t="shared" si="2"/>
        <v>0</v>
      </c>
      <c r="J22" s="62" t="s">
        <v>92</v>
      </c>
      <c r="K22" s="62" t="s">
        <v>92</v>
      </c>
      <c r="L22" s="62" t="s">
        <v>92</v>
      </c>
      <c r="M22" s="62" t="s">
        <v>92</v>
      </c>
      <c r="N22" s="62" t="s">
        <v>92</v>
      </c>
      <c r="O22" s="62" t="s">
        <v>92</v>
      </c>
      <c r="P22" s="62" t="s">
        <v>92</v>
      </c>
      <c r="Q22" s="62" t="s">
        <v>92</v>
      </c>
      <c r="R22" s="62" t="s">
        <v>92</v>
      </c>
      <c r="S22" s="62" t="s">
        <v>92</v>
      </c>
      <c r="T22" s="62" t="s">
        <v>92</v>
      </c>
      <c r="U22" s="62">
        <v>1</v>
      </c>
      <c r="V22" s="62" t="s">
        <v>92</v>
      </c>
      <c r="W22" s="49"/>
      <c r="X22" s="57"/>
      <c r="Y22" s="57"/>
      <c r="Z22" s="50"/>
      <c r="AA22" s="50"/>
    </row>
    <row r="23" spans="2:27" s="5" customFormat="1" ht="15" customHeight="1">
      <c r="B23" s="85"/>
      <c r="C23" s="7"/>
      <c r="D23" s="82"/>
      <c r="E23" s="4"/>
      <c r="F23" s="16" t="s">
        <v>34</v>
      </c>
      <c r="G23" s="32">
        <f t="shared" si="5"/>
        <v>5</v>
      </c>
      <c r="H23" s="62" t="s">
        <v>92</v>
      </c>
      <c r="I23" s="60">
        <f t="shared" si="2"/>
        <v>3</v>
      </c>
      <c r="J23" s="62" t="s">
        <v>92</v>
      </c>
      <c r="K23" s="62" t="s">
        <v>92</v>
      </c>
      <c r="L23" s="62" t="s">
        <v>92</v>
      </c>
      <c r="M23" s="62" t="s">
        <v>92</v>
      </c>
      <c r="N23" s="62" t="s">
        <v>92</v>
      </c>
      <c r="O23" s="62">
        <v>1</v>
      </c>
      <c r="P23" s="62">
        <v>2</v>
      </c>
      <c r="Q23" s="62">
        <v>1</v>
      </c>
      <c r="R23" s="62" t="s">
        <v>92</v>
      </c>
      <c r="S23" s="62" t="s">
        <v>92</v>
      </c>
      <c r="T23" s="62" t="s">
        <v>92</v>
      </c>
      <c r="U23" s="62">
        <v>1</v>
      </c>
      <c r="V23" s="62" t="s">
        <v>92</v>
      </c>
      <c r="W23" s="49"/>
      <c r="X23" s="57"/>
      <c r="Y23" s="57"/>
      <c r="Z23" s="50"/>
      <c r="AA23" s="50"/>
    </row>
    <row r="24" spans="2:27" s="5" customFormat="1" ht="15" customHeight="1">
      <c r="B24" s="85"/>
      <c r="C24" s="7"/>
      <c r="D24" s="82"/>
      <c r="E24" s="4"/>
      <c r="F24" s="16" t="s">
        <v>35</v>
      </c>
      <c r="G24" s="32">
        <f t="shared" si="5"/>
        <v>0</v>
      </c>
      <c r="H24" s="62" t="s">
        <v>92</v>
      </c>
      <c r="I24" s="60">
        <f t="shared" si="2"/>
        <v>0</v>
      </c>
      <c r="J24" s="62" t="s">
        <v>92</v>
      </c>
      <c r="K24" s="62" t="s">
        <v>92</v>
      </c>
      <c r="L24" s="62" t="s">
        <v>92</v>
      </c>
      <c r="M24" s="62" t="s">
        <v>92</v>
      </c>
      <c r="N24" s="62" t="s">
        <v>92</v>
      </c>
      <c r="O24" s="62" t="s">
        <v>92</v>
      </c>
      <c r="P24" s="62" t="s">
        <v>92</v>
      </c>
      <c r="Q24" s="62" t="s">
        <v>92</v>
      </c>
      <c r="R24" s="62" t="s">
        <v>92</v>
      </c>
      <c r="S24" s="62" t="s">
        <v>92</v>
      </c>
      <c r="T24" s="62" t="s">
        <v>92</v>
      </c>
      <c r="U24" s="62" t="s">
        <v>92</v>
      </c>
      <c r="V24" s="62" t="s">
        <v>92</v>
      </c>
      <c r="W24" s="49"/>
      <c r="X24" s="57"/>
      <c r="Y24" s="57"/>
      <c r="Z24" s="50"/>
      <c r="AA24" s="50"/>
    </row>
    <row r="25" spans="2:27" s="5" customFormat="1" ht="15" customHeight="1">
      <c r="B25" s="85"/>
      <c r="C25" s="7"/>
      <c r="D25" s="82"/>
      <c r="E25" s="4"/>
      <c r="F25" s="16" t="s">
        <v>36</v>
      </c>
      <c r="G25" s="32">
        <f t="shared" si="5"/>
        <v>4</v>
      </c>
      <c r="H25" s="62" t="s">
        <v>92</v>
      </c>
      <c r="I25" s="60">
        <f t="shared" si="2"/>
        <v>2</v>
      </c>
      <c r="J25" s="62" t="s">
        <v>92</v>
      </c>
      <c r="K25" s="62" t="s">
        <v>92</v>
      </c>
      <c r="L25" s="62" t="s">
        <v>92</v>
      </c>
      <c r="M25" s="62" t="s">
        <v>92</v>
      </c>
      <c r="N25" s="62" t="s">
        <v>92</v>
      </c>
      <c r="O25" s="62" t="s">
        <v>92</v>
      </c>
      <c r="P25" s="62">
        <v>2</v>
      </c>
      <c r="Q25" s="62">
        <v>1</v>
      </c>
      <c r="R25" s="62" t="s">
        <v>92</v>
      </c>
      <c r="S25" s="62" t="s">
        <v>92</v>
      </c>
      <c r="T25" s="62" t="s">
        <v>92</v>
      </c>
      <c r="U25" s="62">
        <v>1</v>
      </c>
      <c r="V25" s="62" t="s">
        <v>92</v>
      </c>
      <c r="W25" s="49"/>
      <c r="X25" s="57"/>
      <c r="Y25" s="57"/>
      <c r="Z25" s="50"/>
      <c r="AA25" s="50"/>
    </row>
    <row r="26" spans="2:27" s="5" customFormat="1" ht="15" customHeight="1">
      <c r="B26" s="85"/>
      <c r="C26" s="7"/>
      <c r="D26" s="4"/>
      <c r="E26" s="4"/>
      <c r="F26" s="16"/>
      <c r="G26" s="32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49"/>
      <c r="X26" s="57"/>
      <c r="Y26" s="57"/>
      <c r="Z26" s="50"/>
      <c r="AA26" s="50"/>
    </row>
    <row r="27" spans="2:27" s="5" customFormat="1" ht="15" customHeight="1">
      <c r="B27" s="85"/>
      <c r="C27" s="7"/>
      <c r="D27" s="71" t="s">
        <v>37</v>
      </c>
      <c r="E27" s="71"/>
      <c r="F27" s="74"/>
      <c r="G27" s="32">
        <f t="shared" si="5"/>
        <v>4054</v>
      </c>
      <c r="H27" s="61">
        <v>218</v>
      </c>
      <c r="I27" s="60">
        <f t="shared" si="2"/>
        <v>999</v>
      </c>
      <c r="J27" s="62">
        <v>1</v>
      </c>
      <c r="K27" s="62" t="s">
        <v>92</v>
      </c>
      <c r="L27" s="62" t="s">
        <v>92</v>
      </c>
      <c r="M27" s="62" t="s">
        <v>92</v>
      </c>
      <c r="N27" s="62" t="s">
        <v>92</v>
      </c>
      <c r="O27" s="62">
        <v>493</v>
      </c>
      <c r="P27" s="62">
        <v>505</v>
      </c>
      <c r="Q27" s="62">
        <v>6</v>
      </c>
      <c r="R27" s="62">
        <v>371</v>
      </c>
      <c r="S27" s="62">
        <v>62</v>
      </c>
      <c r="T27" s="62">
        <v>31</v>
      </c>
      <c r="U27" s="62">
        <v>2367</v>
      </c>
      <c r="V27" s="62" t="s">
        <v>92</v>
      </c>
      <c r="W27" s="49"/>
      <c r="X27" s="57"/>
      <c r="Y27" s="57"/>
      <c r="Z27" s="50"/>
      <c r="AA27" s="50"/>
    </row>
    <row r="28" spans="2:27" s="5" customFormat="1" ht="15" customHeight="1">
      <c r="B28" s="85"/>
      <c r="C28" s="7"/>
      <c r="D28" s="13"/>
      <c r="E28" s="13"/>
      <c r="F28" s="14"/>
      <c r="G28" s="32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49"/>
      <c r="X28" s="57"/>
      <c r="Y28" s="57"/>
      <c r="Z28" s="50"/>
      <c r="AA28" s="50"/>
    </row>
    <row r="29" spans="2:27" s="5" customFormat="1" ht="15" customHeight="1">
      <c r="B29" s="7"/>
      <c r="C29" s="7"/>
      <c r="D29" s="71" t="s">
        <v>23</v>
      </c>
      <c r="E29" s="71"/>
      <c r="F29" s="74"/>
      <c r="G29" s="32">
        <f>SUM(G30:G34)</f>
        <v>757</v>
      </c>
      <c r="H29" s="60">
        <f>SUM(H30:H34)</f>
        <v>82</v>
      </c>
      <c r="I29" s="60">
        <f>SUM(I30:I34)</f>
        <v>337</v>
      </c>
      <c r="J29" s="60">
        <f aca="true" t="shared" si="6" ref="J29:V29">SUM(J30:J34)</f>
        <v>0</v>
      </c>
      <c r="K29" s="60">
        <f t="shared" si="6"/>
        <v>138</v>
      </c>
      <c r="L29" s="60">
        <f t="shared" si="6"/>
        <v>0</v>
      </c>
      <c r="M29" s="60">
        <f t="shared" si="6"/>
        <v>2</v>
      </c>
      <c r="N29" s="60">
        <f t="shared" si="6"/>
        <v>1</v>
      </c>
      <c r="O29" s="60">
        <f t="shared" si="6"/>
        <v>13</v>
      </c>
      <c r="P29" s="60">
        <f t="shared" si="6"/>
        <v>183</v>
      </c>
      <c r="Q29" s="60">
        <f t="shared" si="6"/>
        <v>19</v>
      </c>
      <c r="R29" s="60">
        <f t="shared" si="6"/>
        <v>5</v>
      </c>
      <c r="S29" s="60">
        <f t="shared" si="6"/>
        <v>5</v>
      </c>
      <c r="T29" s="60">
        <f t="shared" si="6"/>
        <v>1</v>
      </c>
      <c r="U29" s="60">
        <f t="shared" si="6"/>
        <v>217</v>
      </c>
      <c r="V29" s="60">
        <f t="shared" si="6"/>
        <v>91</v>
      </c>
      <c r="W29" s="49"/>
      <c r="X29" s="57"/>
      <c r="Y29" s="57"/>
      <c r="Z29" s="50"/>
      <c r="AA29" s="50"/>
    </row>
    <row r="30" spans="2:27" s="5" customFormat="1" ht="15" customHeight="1">
      <c r="B30" s="89" t="s">
        <v>83</v>
      </c>
      <c r="C30" s="7"/>
      <c r="D30" s="71" t="s">
        <v>38</v>
      </c>
      <c r="E30" s="71"/>
      <c r="F30" s="74"/>
      <c r="G30" s="32">
        <f aca="true" t="shared" si="7" ref="G30:G42">SUM(H30,I30,Q30:V30)</f>
        <v>279</v>
      </c>
      <c r="H30" s="63">
        <v>6</v>
      </c>
      <c r="I30" s="60">
        <f aca="true" t="shared" si="8" ref="I30:I42">SUM(J30:P30)</f>
        <v>111</v>
      </c>
      <c r="J30" s="62" t="s">
        <v>92</v>
      </c>
      <c r="K30" s="62">
        <v>30</v>
      </c>
      <c r="L30" s="62" t="s">
        <v>92</v>
      </c>
      <c r="M30" s="62">
        <v>2</v>
      </c>
      <c r="N30" s="62">
        <v>1</v>
      </c>
      <c r="O30" s="62">
        <v>10</v>
      </c>
      <c r="P30" s="62">
        <v>68</v>
      </c>
      <c r="Q30" s="62">
        <v>17</v>
      </c>
      <c r="R30" s="62">
        <v>5</v>
      </c>
      <c r="S30" s="62">
        <v>3</v>
      </c>
      <c r="T30" s="62">
        <v>1</v>
      </c>
      <c r="U30" s="62">
        <v>81</v>
      </c>
      <c r="V30" s="62">
        <v>55</v>
      </c>
      <c r="W30" s="49"/>
      <c r="X30" s="57"/>
      <c r="Y30" s="57"/>
      <c r="Z30" s="50"/>
      <c r="AA30" s="50"/>
    </row>
    <row r="31" spans="2:27" s="5" customFormat="1" ht="15" customHeight="1">
      <c r="B31" s="90"/>
      <c r="C31" s="7"/>
      <c r="D31" s="71" t="s">
        <v>39</v>
      </c>
      <c r="E31" s="71"/>
      <c r="F31" s="74"/>
      <c r="G31" s="32">
        <f t="shared" si="7"/>
        <v>7</v>
      </c>
      <c r="H31" s="63" t="s">
        <v>92</v>
      </c>
      <c r="I31" s="60">
        <f t="shared" si="8"/>
        <v>1</v>
      </c>
      <c r="J31" s="62" t="s">
        <v>92</v>
      </c>
      <c r="K31" s="62">
        <v>1</v>
      </c>
      <c r="L31" s="62" t="s">
        <v>92</v>
      </c>
      <c r="M31" s="62" t="s">
        <v>92</v>
      </c>
      <c r="N31" s="62" t="s">
        <v>92</v>
      </c>
      <c r="O31" s="62" t="s">
        <v>92</v>
      </c>
      <c r="P31" s="62" t="s">
        <v>92</v>
      </c>
      <c r="Q31" s="62" t="s">
        <v>92</v>
      </c>
      <c r="R31" s="62" t="s">
        <v>92</v>
      </c>
      <c r="S31" s="62">
        <v>1</v>
      </c>
      <c r="T31" s="62" t="s">
        <v>92</v>
      </c>
      <c r="U31" s="62">
        <v>5</v>
      </c>
      <c r="V31" s="62" t="s">
        <v>92</v>
      </c>
      <c r="W31" s="49"/>
      <c r="X31" s="57"/>
      <c r="Y31" s="57"/>
      <c r="Z31" s="50"/>
      <c r="AA31" s="50"/>
    </row>
    <row r="32" spans="2:27" s="5" customFormat="1" ht="15" customHeight="1">
      <c r="B32" s="90"/>
      <c r="C32" s="7"/>
      <c r="D32" s="71" t="s">
        <v>40</v>
      </c>
      <c r="E32" s="71"/>
      <c r="F32" s="74"/>
      <c r="G32" s="32">
        <f t="shared" si="7"/>
        <v>4</v>
      </c>
      <c r="H32" s="63" t="s">
        <v>92</v>
      </c>
      <c r="I32" s="60">
        <f t="shared" si="8"/>
        <v>1</v>
      </c>
      <c r="J32" s="62" t="s">
        <v>92</v>
      </c>
      <c r="K32" s="62" t="s">
        <v>92</v>
      </c>
      <c r="L32" s="62" t="s">
        <v>92</v>
      </c>
      <c r="M32" s="62" t="s">
        <v>92</v>
      </c>
      <c r="N32" s="62" t="s">
        <v>92</v>
      </c>
      <c r="O32" s="62" t="s">
        <v>92</v>
      </c>
      <c r="P32" s="62">
        <v>1</v>
      </c>
      <c r="Q32" s="62">
        <v>1</v>
      </c>
      <c r="R32" s="62" t="s">
        <v>92</v>
      </c>
      <c r="S32" s="62" t="s">
        <v>92</v>
      </c>
      <c r="T32" s="62" t="s">
        <v>92</v>
      </c>
      <c r="U32" s="62">
        <v>2</v>
      </c>
      <c r="V32" s="62" t="s">
        <v>92</v>
      </c>
      <c r="W32" s="49"/>
      <c r="X32" s="57"/>
      <c r="Y32" s="57"/>
      <c r="Z32" s="50"/>
      <c r="AA32" s="50"/>
    </row>
    <row r="33" spans="2:27" s="5" customFormat="1" ht="15" customHeight="1">
      <c r="B33" s="90"/>
      <c r="C33" s="7"/>
      <c r="D33" s="71" t="s">
        <v>41</v>
      </c>
      <c r="E33" s="71"/>
      <c r="F33" s="74"/>
      <c r="G33" s="32">
        <f t="shared" si="7"/>
        <v>13</v>
      </c>
      <c r="H33" s="63" t="s">
        <v>92</v>
      </c>
      <c r="I33" s="60">
        <f t="shared" si="8"/>
        <v>6</v>
      </c>
      <c r="J33" s="62" t="s">
        <v>92</v>
      </c>
      <c r="K33" s="62">
        <v>2</v>
      </c>
      <c r="L33" s="62" t="s">
        <v>92</v>
      </c>
      <c r="M33" s="62" t="s">
        <v>92</v>
      </c>
      <c r="N33" s="62" t="s">
        <v>92</v>
      </c>
      <c r="O33" s="62">
        <v>2</v>
      </c>
      <c r="P33" s="62">
        <v>2</v>
      </c>
      <c r="Q33" s="62">
        <v>1</v>
      </c>
      <c r="R33" s="62" t="s">
        <v>92</v>
      </c>
      <c r="S33" s="62" t="s">
        <v>92</v>
      </c>
      <c r="T33" s="62" t="s">
        <v>92</v>
      </c>
      <c r="U33" s="62">
        <v>5</v>
      </c>
      <c r="V33" s="62">
        <v>1</v>
      </c>
      <c r="W33" s="49"/>
      <c r="X33" s="57"/>
      <c r="Y33" s="57"/>
      <c r="Z33" s="50"/>
      <c r="AA33" s="50"/>
    </row>
    <row r="34" spans="2:27" s="5" customFormat="1" ht="15" customHeight="1">
      <c r="B34" s="90"/>
      <c r="C34" s="7"/>
      <c r="D34" s="71" t="s">
        <v>42</v>
      </c>
      <c r="E34" s="71"/>
      <c r="F34" s="74"/>
      <c r="G34" s="32">
        <f t="shared" si="7"/>
        <v>454</v>
      </c>
      <c r="H34" s="63">
        <v>76</v>
      </c>
      <c r="I34" s="60">
        <f t="shared" si="8"/>
        <v>218</v>
      </c>
      <c r="J34" s="62" t="s">
        <v>92</v>
      </c>
      <c r="K34" s="62">
        <v>105</v>
      </c>
      <c r="L34" s="62" t="s">
        <v>92</v>
      </c>
      <c r="M34" s="62" t="s">
        <v>92</v>
      </c>
      <c r="N34" s="62" t="s">
        <v>92</v>
      </c>
      <c r="O34" s="62">
        <v>1</v>
      </c>
      <c r="P34" s="62">
        <v>112</v>
      </c>
      <c r="Q34" s="62" t="s">
        <v>92</v>
      </c>
      <c r="R34" s="62" t="s">
        <v>92</v>
      </c>
      <c r="S34" s="62">
        <v>1</v>
      </c>
      <c r="T34" s="62" t="s">
        <v>92</v>
      </c>
      <c r="U34" s="62">
        <v>124</v>
      </c>
      <c r="V34" s="62">
        <v>35</v>
      </c>
      <c r="W34" s="49"/>
      <c r="X34" s="57"/>
      <c r="Y34" s="57"/>
      <c r="Z34" s="50"/>
      <c r="AA34" s="50"/>
    </row>
    <row r="35" spans="2:27" s="5" customFormat="1" ht="15" customHeight="1">
      <c r="B35" s="20"/>
      <c r="C35" s="7"/>
      <c r="D35" s="13"/>
      <c r="E35" s="13"/>
      <c r="F35" s="14"/>
      <c r="G35" s="32"/>
      <c r="H35" s="64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49"/>
      <c r="X35" s="57"/>
      <c r="Y35" s="57"/>
      <c r="Z35" s="50"/>
      <c r="AA35" s="50"/>
    </row>
    <row r="36" spans="2:27" s="5" customFormat="1" ht="15" customHeight="1">
      <c r="B36" s="89" t="s">
        <v>84</v>
      </c>
      <c r="C36" s="7"/>
      <c r="D36" s="71" t="s">
        <v>43</v>
      </c>
      <c r="E36" s="71"/>
      <c r="F36" s="74"/>
      <c r="G36" s="32">
        <f t="shared" si="7"/>
        <v>43</v>
      </c>
      <c r="H36" s="63" t="s">
        <v>92</v>
      </c>
      <c r="I36" s="60">
        <f t="shared" si="8"/>
        <v>0</v>
      </c>
      <c r="J36" s="62" t="s">
        <v>92</v>
      </c>
      <c r="K36" s="62" t="s">
        <v>92</v>
      </c>
      <c r="L36" s="62" t="s">
        <v>92</v>
      </c>
      <c r="M36" s="62" t="s">
        <v>92</v>
      </c>
      <c r="N36" s="62" t="s">
        <v>92</v>
      </c>
      <c r="O36" s="62" t="s">
        <v>92</v>
      </c>
      <c r="P36" s="62" t="s">
        <v>92</v>
      </c>
      <c r="Q36" s="62" t="s">
        <v>92</v>
      </c>
      <c r="R36" s="62" t="s">
        <v>92</v>
      </c>
      <c r="S36" s="62" t="s">
        <v>92</v>
      </c>
      <c r="T36" s="62" t="s">
        <v>92</v>
      </c>
      <c r="U36" s="62" t="s">
        <v>92</v>
      </c>
      <c r="V36" s="62">
        <v>43</v>
      </c>
      <c r="W36" s="49"/>
      <c r="X36" s="57"/>
      <c r="Y36" s="57"/>
      <c r="Z36" s="50"/>
      <c r="AA36" s="50"/>
    </row>
    <row r="37" spans="2:27" s="5" customFormat="1" ht="15" customHeight="1">
      <c r="B37" s="90"/>
      <c r="C37" s="7"/>
      <c r="D37" s="71" t="s">
        <v>44</v>
      </c>
      <c r="E37" s="71"/>
      <c r="F37" s="74"/>
      <c r="G37" s="32">
        <f t="shared" si="7"/>
        <v>212</v>
      </c>
      <c r="H37" s="63" t="s">
        <v>92</v>
      </c>
      <c r="I37" s="60">
        <f t="shared" si="8"/>
        <v>0</v>
      </c>
      <c r="J37" s="62" t="s">
        <v>92</v>
      </c>
      <c r="K37" s="62" t="s">
        <v>92</v>
      </c>
      <c r="L37" s="62" t="s">
        <v>92</v>
      </c>
      <c r="M37" s="62" t="s">
        <v>92</v>
      </c>
      <c r="N37" s="62" t="s">
        <v>92</v>
      </c>
      <c r="O37" s="62" t="s">
        <v>92</v>
      </c>
      <c r="P37" s="62" t="s">
        <v>92</v>
      </c>
      <c r="Q37" s="62" t="s">
        <v>92</v>
      </c>
      <c r="R37" s="62" t="s">
        <v>92</v>
      </c>
      <c r="S37" s="62" t="s">
        <v>92</v>
      </c>
      <c r="T37" s="62" t="s">
        <v>92</v>
      </c>
      <c r="U37" s="62" t="s">
        <v>92</v>
      </c>
      <c r="V37" s="62">
        <v>212</v>
      </c>
      <c r="W37" s="49"/>
      <c r="X37" s="57"/>
      <c r="Y37" s="57"/>
      <c r="Z37" s="50"/>
      <c r="AA37" s="50"/>
    </row>
    <row r="38" spans="2:27" s="5" customFormat="1" ht="15" customHeight="1">
      <c r="B38" s="90"/>
      <c r="C38" s="26"/>
      <c r="D38" s="73" t="s">
        <v>45</v>
      </c>
      <c r="E38" s="73"/>
      <c r="F38" s="74"/>
      <c r="G38" s="32">
        <f t="shared" si="7"/>
        <v>3574</v>
      </c>
      <c r="H38" s="63" t="s">
        <v>92</v>
      </c>
      <c r="I38" s="60">
        <f t="shared" si="8"/>
        <v>0</v>
      </c>
      <c r="J38" s="62" t="s">
        <v>92</v>
      </c>
      <c r="K38" s="62" t="s">
        <v>92</v>
      </c>
      <c r="L38" s="62" t="s">
        <v>92</v>
      </c>
      <c r="M38" s="62" t="s">
        <v>92</v>
      </c>
      <c r="N38" s="62" t="s">
        <v>92</v>
      </c>
      <c r="O38" s="62" t="s">
        <v>92</v>
      </c>
      <c r="P38" s="62" t="s">
        <v>92</v>
      </c>
      <c r="Q38" s="62" t="s">
        <v>92</v>
      </c>
      <c r="R38" s="62" t="s">
        <v>92</v>
      </c>
      <c r="S38" s="62" t="s">
        <v>92</v>
      </c>
      <c r="T38" s="62" t="s">
        <v>92</v>
      </c>
      <c r="U38" s="62" t="s">
        <v>92</v>
      </c>
      <c r="V38" s="62">
        <v>3574</v>
      </c>
      <c r="W38" s="49"/>
      <c r="X38" s="57"/>
      <c r="Y38" s="57"/>
      <c r="Z38" s="50"/>
      <c r="AA38" s="50"/>
    </row>
    <row r="39" spans="2:27" s="5" customFormat="1" ht="15" customHeight="1">
      <c r="B39" s="20"/>
      <c r="C39" s="26"/>
      <c r="D39" s="16"/>
      <c r="E39" s="16"/>
      <c r="F39" s="14"/>
      <c r="G39" s="32"/>
      <c r="H39" s="64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49"/>
      <c r="X39" s="57"/>
      <c r="Y39" s="57"/>
      <c r="Z39" s="50"/>
      <c r="AA39" s="50"/>
    </row>
    <row r="40" spans="2:27" s="5" customFormat="1" ht="15" customHeight="1">
      <c r="B40" s="73" t="s">
        <v>46</v>
      </c>
      <c r="C40" s="73"/>
      <c r="D40" s="73"/>
      <c r="E40" s="73"/>
      <c r="F40" s="74"/>
      <c r="G40" s="32">
        <f t="shared" si="7"/>
        <v>268</v>
      </c>
      <c r="H40" s="63">
        <v>2</v>
      </c>
      <c r="I40" s="60">
        <f t="shared" si="8"/>
        <v>136</v>
      </c>
      <c r="J40" s="62" t="s">
        <v>92</v>
      </c>
      <c r="K40" s="62" t="s">
        <v>92</v>
      </c>
      <c r="L40" s="62" t="s">
        <v>92</v>
      </c>
      <c r="M40" s="62" t="s">
        <v>92</v>
      </c>
      <c r="N40" s="62" t="s">
        <v>92</v>
      </c>
      <c r="O40" s="62" t="s">
        <v>92</v>
      </c>
      <c r="P40" s="62">
        <v>136</v>
      </c>
      <c r="Q40" s="62">
        <v>4</v>
      </c>
      <c r="R40" s="62">
        <v>3</v>
      </c>
      <c r="S40" s="62">
        <v>9</v>
      </c>
      <c r="T40" s="62" t="s">
        <v>92</v>
      </c>
      <c r="U40" s="62">
        <v>114</v>
      </c>
      <c r="V40" s="62" t="s">
        <v>92</v>
      </c>
      <c r="W40" s="49"/>
      <c r="X40" s="57"/>
      <c r="Y40" s="57"/>
      <c r="Z40" s="50"/>
      <c r="AA40" s="50"/>
    </row>
    <row r="41" spans="2:27" s="5" customFormat="1" ht="15" customHeight="1">
      <c r="B41" s="73" t="s">
        <v>47</v>
      </c>
      <c r="C41" s="73"/>
      <c r="D41" s="73"/>
      <c r="E41" s="73"/>
      <c r="F41" s="74"/>
      <c r="G41" s="32">
        <f t="shared" si="7"/>
        <v>0</v>
      </c>
      <c r="H41" s="63" t="s">
        <v>92</v>
      </c>
      <c r="I41" s="60">
        <f t="shared" si="8"/>
        <v>0</v>
      </c>
      <c r="J41" s="62" t="s">
        <v>92</v>
      </c>
      <c r="K41" s="62" t="s">
        <v>92</v>
      </c>
      <c r="L41" s="62" t="s">
        <v>92</v>
      </c>
      <c r="M41" s="62" t="s">
        <v>92</v>
      </c>
      <c r="N41" s="62" t="s">
        <v>92</v>
      </c>
      <c r="O41" s="62" t="s">
        <v>92</v>
      </c>
      <c r="P41" s="62" t="s">
        <v>92</v>
      </c>
      <c r="Q41" s="62" t="s">
        <v>92</v>
      </c>
      <c r="R41" s="62" t="s">
        <v>92</v>
      </c>
      <c r="S41" s="62" t="s">
        <v>92</v>
      </c>
      <c r="T41" s="62" t="s">
        <v>92</v>
      </c>
      <c r="U41" s="62" t="s">
        <v>92</v>
      </c>
      <c r="V41" s="62" t="s">
        <v>92</v>
      </c>
      <c r="W41" s="49"/>
      <c r="X41" s="57"/>
      <c r="Y41" s="57"/>
      <c r="Z41" s="50"/>
      <c r="AA41" s="50"/>
    </row>
    <row r="42" spans="2:27" s="5" customFormat="1" ht="15" customHeight="1" thickBot="1">
      <c r="B42" s="87" t="s">
        <v>48</v>
      </c>
      <c r="C42" s="87"/>
      <c r="D42" s="87"/>
      <c r="E42" s="87"/>
      <c r="F42" s="88"/>
      <c r="G42" s="40">
        <f t="shared" si="7"/>
        <v>232</v>
      </c>
      <c r="H42" s="65" t="s">
        <v>92</v>
      </c>
      <c r="I42" s="66">
        <f t="shared" si="8"/>
        <v>0</v>
      </c>
      <c r="J42" s="67" t="s">
        <v>92</v>
      </c>
      <c r="K42" s="67" t="s">
        <v>92</v>
      </c>
      <c r="L42" s="67" t="s">
        <v>92</v>
      </c>
      <c r="M42" s="67" t="s">
        <v>92</v>
      </c>
      <c r="N42" s="65" t="s">
        <v>92</v>
      </c>
      <c r="O42" s="67" t="s">
        <v>92</v>
      </c>
      <c r="P42" s="67" t="s">
        <v>92</v>
      </c>
      <c r="Q42" s="67" t="s">
        <v>92</v>
      </c>
      <c r="R42" s="67" t="s">
        <v>92</v>
      </c>
      <c r="S42" s="67" t="s">
        <v>92</v>
      </c>
      <c r="T42" s="67" t="s">
        <v>92</v>
      </c>
      <c r="U42" s="67" t="s">
        <v>92</v>
      </c>
      <c r="V42" s="67">
        <v>232</v>
      </c>
      <c r="W42" s="49"/>
      <c r="X42" s="57"/>
      <c r="Y42" s="57"/>
      <c r="Z42" s="50"/>
      <c r="AA42" s="50"/>
    </row>
    <row r="43" spans="1:27" ht="7.5" customHeight="1">
      <c r="A43" s="47"/>
      <c r="B43" s="53"/>
      <c r="C43" s="53"/>
      <c r="D43" s="53"/>
      <c r="E43" s="53"/>
      <c r="F43" s="53"/>
      <c r="G43" s="28"/>
      <c r="H43" s="28"/>
      <c r="I43" s="28" t="s">
        <v>91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47"/>
      <c r="X43" s="47"/>
      <c r="Y43" s="47"/>
      <c r="Z43" s="47"/>
      <c r="AA43" s="47"/>
    </row>
    <row r="44" spans="1:27" ht="10.5">
      <c r="A44" s="47"/>
      <c r="B44" s="48"/>
      <c r="C44" s="48"/>
      <c r="D44" s="47"/>
      <c r="E44" s="47"/>
      <c r="F44" s="4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7"/>
      <c r="X44" s="47"/>
      <c r="Y44" s="47"/>
      <c r="Z44" s="47"/>
      <c r="AA44" s="47"/>
    </row>
    <row r="45" spans="1:27" ht="10.5">
      <c r="A45" s="47"/>
      <c r="B45" s="48"/>
      <c r="C45" s="48"/>
      <c r="D45" s="47"/>
      <c r="E45" s="47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47"/>
      <c r="X45" s="47"/>
      <c r="Y45" s="47"/>
      <c r="Z45" s="47"/>
      <c r="AA45" s="47"/>
    </row>
    <row r="46" spans="1:27" ht="10.5">
      <c r="A46" s="47"/>
      <c r="B46" s="48"/>
      <c r="C46" s="48"/>
      <c r="D46" s="47"/>
      <c r="E46" s="47"/>
      <c r="F46" s="54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47"/>
      <c r="X46" s="47"/>
      <c r="Y46" s="47"/>
      <c r="Z46" s="47"/>
      <c r="AA46" s="47"/>
    </row>
    <row r="47" spans="1:27" ht="10.5">
      <c r="A47" s="47"/>
      <c r="B47" s="48"/>
      <c r="C47" s="48"/>
      <c r="D47" s="47"/>
      <c r="E47" s="47"/>
      <c r="F47" s="54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47"/>
      <c r="X47" s="47"/>
      <c r="Y47" s="47"/>
      <c r="Z47" s="47"/>
      <c r="AA47" s="47"/>
    </row>
    <row r="48" spans="1:27" ht="10.5">
      <c r="A48" s="47"/>
      <c r="B48" s="48"/>
      <c r="C48" s="48"/>
      <c r="D48" s="47"/>
      <c r="E48" s="47"/>
      <c r="F48" s="5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47"/>
      <c r="X48" s="47"/>
      <c r="Y48" s="47"/>
      <c r="Z48" s="47"/>
      <c r="AA48" s="47"/>
    </row>
    <row r="49" spans="1:27" ht="10.5">
      <c r="A49" s="47"/>
      <c r="B49" s="48"/>
      <c r="C49" s="48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ht="10.5">
      <c r="A50" s="47"/>
      <c r="B50" s="48"/>
      <c r="C50" s="48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ht="10.5">
      <c r="A51" s="47"/>
      <c r="B51" s="48"/>
      <c r="C51" s="48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ht="10.5">
      <c r="A52" s="47"/>
      <c r="B52" s="48"/>
      <c r="C52" s="48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 ht="10.5">
      <c r="A53" s="47"/>
      <c r="B53" s="48"/>
      <c r="C53" s="4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3" ht="10.5">
      <c r="A54" s="47"/>
      <c r="B54" s="48"/>
      <c r="C54" s="48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2"/>
    </row>
    <row r="55" spans="1:23" ht="10.5">
      <c r="A55" s="47"/>
      <c r="B55" s="48"/>
      <c r="C55" s="48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"/>
    </row>
    <row r="56" spans="1:23" ht="10.5">
      <c r="A56" s="47"/>
      <c r="B56" s="48"/>
      <c r="C56" s="48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2"/>
    </row>
    <row r="57" spans="1:23" ht="10.5">
      <c r="A57" s="47"/>
      <c r="B57" s="48"/>
      <c r="C57" s="48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2"/>
    </row>
    <row r="58" spans="1:23" ht="10.5">
      <c r="A58" s="47"/>
      <c r="B58" s="48"/>
      <c r="C58" s="48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2"/>
    </row>
    <row r="59" spans="1:23" ht="10.5">
      <c r="A59" s="47"/>
      <c r="B59" s="48"/>
      <c r="C59" s="48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2"/>
    </row>
    <row r="60" spans="1:23" ht="10.5">
      <c r="A60" s="47"/>
      <c r="B60" s="48"/>
      <c r="C60" s="48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2"/>
    </row>
    <row r="61" spans="1:23" ht="10.5">
      <c r="A61" s="47"/>
      <c r="B61" s="48"/>
      <c r="C61" s="48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2"/>
    </row>
    <row r="62" spans="1:23" ht="10.5">
      <c r="A62" s="47"/>
      <c r="B62" s="48"/>
      <c r="C62" s="48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2"/>
    </row>
    <row r="63" spans="1:23" ht="10.5">
      <c r="A63" s="47"/>
      <c r="B63" s="48"/>
      <c r="C63" s="48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2"/>
    </row>
    <row r="64" spans="1:23" ht="10.5">
      <c r="A64" s="47"/>
      <c r="B64" s="48"/>
      <c r="C64" s="48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2"/>
    </row>
    <row r="65" spans="1:22" ht="10.5">
      <c r="A65" s="47"/>
      <c r="B65" s="48"/>
      <c r="C65" s="48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ht="10.5">
      <c r="A66" s="47"/>
      <c r="B66" s="48"/>
      <c r="C66" s="48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ht="10.5">
      <c r="A67" s="47"/>
      <c r="B67" s="48"/>
      <c r="C67" s="48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6" ht="10.5">
      <c r="A68" s="47"/>
      <c r="B68" s="48"/>
      <c r="C68" s="48"/>
      <c r="D68" s="47"/>
      <c r="E68" s="47"/>
      <c r="F68" s="47"/>
    </row>
  </sheetData>
  <sheetProtection/>
  <mergeCells count="37">
    <mergeCell ref="G2:S2"/>
    <mergeCell ref="I4:P4"/>
    <mergeCell ref="B4:F5"/>
    <mergeCell ref="H4:H5"/>
    <mergeCell ref="G4:G5"/>
    <mergeCell ref="Q4:Q5"/>
    <mergeCell ref="R4:R5"/>
    <mergeCell ref="S4:S5"/>
    <mergeCell ref="D33:F33"/>
    <mergeCell ref="D30:F30"/>
    <mergeCell ref="D29:F29"/>
    <mergeCell ref="D14:F14"/>
    <mergeCell ref="D15:F15"/>
    <mergeCell ref="D16:F16"/>
    <mergeCell ref="D27:F27"/>
    <mergeCell ref="D17:F17"/>
    <mergeCell ref="D31:F31"/>
    <mergeCell ref="B9:B28"/>
    <mergeCell ref="T4:T5"/>
    <mergeCell ref="U4:U5"/>
    <mergeCell ref="V4:V5"/>
    <mergeCell ref="D9:D11"/>
    <mergeCell ref="D21:D25"/>
    <mergeCell ref="D13:F13"/>
    <mergeCell ref="D18:F18"/>
    <mergeCell ref="D19:F19"/>
    <mergeCell ref="B7:F7"/>
    <mergeCell ref="B41:F41"/>
    <mergeCell ref="B42:F42"/>
    <mergeCell ref="D34:F34"/>
    <mergeCell ref="D36:F36"/>
    <mergeCell ref="D37:F37"/>
    <mergeCell ref="D38:F38"/>
    <mergeCell ref="B40:F40"/>
    <mergeCell ref="B30:B34"/>
    <mergeCell ref="B36:B38"/>
    <mergeCell ref="D32:F3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2022-07-28T02:12:39Z</dcterms:created>
  <dcterms:modified xsi:type="dcterms:W3CDTF">2022-07-28T02:12:39Z</dcterms:modified>
  <cp:category/>
  <cp:version/>
  <cp:contentType/>
  <cp:contentStatus/>
</cp:coreProperties>
</file>