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56" windowHeight="8772" activeTab="0"/>
  </bookViews>
  <sheets>
    <sheet name="02" sheetId="1" r:id="rId1"/>
  </sheets>
  <definedNames>
    <definedName name="_xlnm.Print_Area" localSheetId="0">'02'!$B$2:$U$61</definedName>
  </definedNames>
  <calcPr fullCalcOnLoad="1"/>
</workbook>
</file>

<file path=xl/sharedStrings.xml><?xml version="1.0" encoding="utf-8"?>
<sst xmlns="http://schemas.openxmlformats.org/spreadsheetml/2006/main" count="150" uniqueCount="74">
  <si>
    <t>総数</t>
  </si>
  <si>
    <t>既遂</t>
  </si>
  <si>
    <t>未遂</t>
  </si>
  <si>
    <t>予備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</si>
  <si>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</si>
  <si>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</si>
  <si>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</si>
  <si>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</si>
  <si>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</si>
  <si>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</si>
  <si>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</si>
  <si>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</si>
  <si>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</si>
  <si>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</si>
  <si>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</si>
  <si>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</si>
  <si>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</si>
  <si>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</si>
  <si>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</si>
  <si>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</si>
  <si>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</si>
  <si>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</si>
  <si>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賭博開張等</t>
  </si>
  <si>
    <t>あっせん利得処罰法</t>
  </si>
  <si>
    <t>支払い用カード偽造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</si>
  <si>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</si>
  <si>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</si>
  <si>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</si>
  <si>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</si>
  <si>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</si>
  <si>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</si>
  <si>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</si>
  <si>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</si>
  <si>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</si>
  <si>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</si>
  <si>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</si>
  <si>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</si>
  <si>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</si>
  <si>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</si>
  <si>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</si>
  <si>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</si>
  <si>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</si>
  <si>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</si>
  <si>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</si>
  <si>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</si>
  <si>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</si>
  <si>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</si>
  <si>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</si>
  <si>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</si>
  <si>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</si>
  <si>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</si>
  <si>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</si>
  <si>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</si>
  <si>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</si>
  <si>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</si>
  <si>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</si>
  <si>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</si>
  <si>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</si>
  <si>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</si>
  <si>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</si>
  <si>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</si>
  <si>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</si>
  <si>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</si>
  <si>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</si>
  <si>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検挙件数</t>
  </si>
  <si>
    <t>認知件数</t>
  </si>
  <si>
    <t xml:space="preserve">              　認知・検挙
罪　種</t>
  </si>
  <si>
    <r>
      <t xml:space="preserve">認知・検挙
</t>
    </r>
    <r>
      <rPr>
        <sz val="10"/>
        <rFont val="ＭＳ 明朝"/>
        <family val="1"/>
      </rPr>
      <t>　　　　　　　　　　罪  種</t>
    </r>
  </si>
  <si>
    <t>総括－４</t>
  </si>
  <si>
    <t>総括－５</t>
  </si>
  <si>
    <t>２　罪種別 既遂・未遂・予備別</t>
  </si>
  <si>
    <t>認知・検挙件数</t>
  </si>
  <si>
    <t>略取誘拐・人身売買</t>
  </si>
  <si>
    <t>支払用カード偽造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</si>
</sst>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0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1" xfId="0" applyNumberFormat="1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176" fontId="6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0" xfId="0" applyFont="1" applyAlignment="1">
      <alignment/>
    </xf>
    <xf numFmtId="176" fontId="6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0" xfId="0" applyFont="1" applyAlignment="1">
      <alignment/>
    </xf>
    <xf numFmtId="176" fontId="6" fillId="0" borderId="11" xfId="48" applyNumberFormat="1" applyFont="1" applyBorder="1" applyAlignment="1" applyProtection="1">
      <alignment/>
      <protection locked="0"/>
    </xf>
    <xf numFmtId="176" fontId="0" fillId="0" borderId="11" xfId="48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7" xfId="48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6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6" fillId="0" borderId="19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0" fillId="0" borderId="11" xfId="0" applyNumberFormat="1" applyFont="1" applyBorder="1" applyAlignment="1" applyProtection="1">
      <alignment/>
      <protection locked="0"/>
    </xf>
    <xf numFmtId="176" fontId="6" fillId="0" borderId="11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distributed" vertical="center"/>
      <protection/>
    </xf>
    <xf numFmtId="176" fontId="6" fillId="0" borderId="21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6" xfId="48" applyNumberFormat="1" applyFont="1" applyBorder="1" applyAlignment="1" applyProtection="1">
      <alignment/>
      <protection locked="0"/>
    </xf>
    <xf numFmtId="176" fontId="6" fillId="0" borderId="22" xfId="48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distributed"/>
    </xf>
    <xf numFmtId="0" fontId="0" fillId="0" borderId="23" xfId="0" applyFont="1" applyBorder="1" applyAlignment="1">
      <alignment vertical="distributed" wrapText="1"/>
    </xf>
    <xf numFmtId="0" fontId="0" fillId="0" borderId="24" xfId="0" applyFont="1" applyBorder="1" applyAlignment="1">
      <alignment vertical="distributed" wrapText="1"/>
    </xf>
    <xf numFmtId="0" fontId="0" fillId="0" borderId="25" xfId="0" applyFont="1" applyBorder="1" applyAlignment="1">
      <alignment vertical="distributed" wrapText="1"/>
    </xf>
    <xf numFmtId="0" fontId="0" fillId="0" borderId="26" xfId="0" applyFont="1" applyBorder="1" applyAlignment="1">
      <alignment vertical="distributed" wrapText="1"/>
    </xf>
    <xf numFmtId="0" fontId="6" fillId="0" borderId="11" xfId="0" applyFont="1" applyBorder="1" applyAlignment="1">
      <alignment horizontal="distributed"/>
    </xf>
    <xf numFmtId="0" fontId="0" fillId="0" borderId="22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9" fillId="0" borderId="16" xfId="0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0" fillId="0" borderId="16" xfId="0" applyFont="1" applyBorder="1" applyAlignment="1" applyProtection="1">
      <alignment horizontal="distributed"/>
      <protection/>
    </xf>
    <xf numFmtId="0" fontId="0" fillId="0" borderId="16" xfId="0" applyFont="1" applyBorder="1" applyAlignment="1" quotePrefix="1">
      <alignment horizontal="distributed"/>
    </xf>
    <xf numFmtId="0" fontId="0" fillId="0" borderId="27" xfId="0" applyFont="1" applyBorder="1" applyAlignment="1" applyProtection="1">
      <alignment horizontal="distributed" vertical="center"/>
      <protection/>
    </xf>
    <xf numFmtId="0" fontId="0" fillId="0" borderId="28" xfId="0" applyFont="1" applyBorder="1" applyAlignment="1" applyProtection="1">
      <alignment horizontal="distributed" vertical="center"/>
      <protection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9" xfId="0" applyFont="1" applyBorder="1" applyAlignment="1" applyProtection="1">
      <alignment horizontal="distributed" vertical="center"/>
      <protection/>
    </xf>
    <xf numFmtId="0" fontId="0" fillId="0" borderId="30" xfId="0" applyFont="1" applyBorder="1" applyAlignment="1">
      <alignment vertical="distributed" wrapText="1"/>
    </xf>
    <xf numFmtId="0" fontId="0" fillId="0" borderId="31" xfId="0" applyFont="1" applyBorder="1" applyAlignment="1">
      <alignment vertical="distributed" wrapText="1"/>
    </xf>
    <xf numFmtId="0" fontId="0" fillId="0" borderId="32" xfId="0" applyFont="1" applyBorder="1" applyAlignment="1">
      <alignment vertical="distributed" wrapText="1"/>
    </xf>
    <xf numFmtId="0" fontId="0" fillId="0" borderId="33" xfId="0" applyFont="1" applyBorder="1" applyAlignment="1">
      <alignment vertical="distributed" wrapText="1"/>
    </xf>
    <xf numFmtId="0" fontId="6" fillId="0" borderId="34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7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25" defaultRowHeight="12.75"/>
  <cols>
    <col min="1" max="6" width="2.625" style="5" customWidth="1"/>
    <col min="7" max="7" width="14.125" style="5" bestFit="1" customWidth="1"/>
    <col min="8" max="15" width="13.00390625" style="3" customWidth="1"/>
    <col min="16" max="20" width="2.625" style="5" customWidth="1"/>
    <col min="21" max="21" width="14.125" style="5" bestFit="1" customWidth="1"/>
    <col min="22" max="16384" width="9.125" style="3" customWidth="1"/>
  </cols>
  <sheetData>
    <row r="1" spans="1:21" s="1" customFormat="1" ht="12">
      <c r="A1" s="5"/>
      <c r="B1" s="5" t="s">
        <v>68</v>
      </c>
      <c r="C1" s="5"/>
      <c r="D1" s="5"/>
      <c r="E1" s="5"/>
      <c r="F1" s="5"/>
      <c r="G1" s="5"/>
      <c r="N1" s="1" t="s">
        <v>69</v>
      </c>
      <c r="P1" s="5"/>
      <c r="Q1" s="5"/>
      <c r="R1" s="5"/>
      <c r="S1" s="5"/>
      <c r="T1" s="5"/>
      <c r="U1" s="5"/>
    </row>
    <row r="2" spans="8:15" s="2" customFormat="1" ht="14.25" customHeight="1">
      <c r="H2" s="69" t="s">
        <v>70</v>
      </c>
      <c r="I2" s="69"/>
      <c r="J2" s="69"/>
      <c r="K2" s="69"/>
      <c r="L2" s="69" t="s">
        <v>71</v>
      </c>
      <c r="M2" s="70"/>
      <c r="N2" s="70"/>
      <c r="O2" s="70"/>
    </row>
    <row r="3" spans="1:21" s="8" customFormat="1" ht="12.75" customHeight="1" thickBot="1">
      <c r="A3" s="6"/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6"/>
      <c r="Q3" s="6"/>
      <c r="R3" s="6"/>
      <c r="S3" s="6"/>
      <c r="T3" s="6"/>
      <c r="U3" s="6"/>
    </row>
    <row r="4" spans="2:21" s="8" customFormat="1" ht="18.75" customHeight="1">
      <c r="B4" s="72" t="s">
        <v>66</v>
      </c>
      <c r="C4" s="72"/>
      <c r="D4" s="72"/>
      <c r="E4" s="72"/>
      <c r="F4" s="72"/>
      <c r="G4" s="73"/>
      <c r="H4" s="71" t="s">
        <v>65</v>
      </c>
      <c r="I4" s="67"/>
      <c r="J4" s="67"/>
      <c r="K4" s="67"/>
      <c r="L4" s="67" t="s">
        <v>64</v>
      </c>
      <c r="M4" s="67"/>
      <c r="N4" s="67"/>
      <c r="O4" s="68"/>
      <c r="P4" s="56" t="s">
        <v>67</v>
      </c>
      <c r="Q4" s="57"/>
      <c r="R4" s="57"/>
      <c r="S4" s="57"/>
      <c r="T4" s="57"/>
      <c r="U4" s="57"/>
    </row>
    <row r="5" spans="2:21" s="8" customFormat="1" ht="18.75" customHeight="1">
      <c r="B5" s="74"/>
      <c r="C5" s="74"/>
      <c r="D5" s="74"/>
      <c r="E5" s="74"/>
      <c r="F5" s="74"/>
      <c r="G5" s="75"/>
      <c r="H5" s="11" t="s">
        <v>0</v>
      </c>
      <c r="I5" s="11" t="s">
        <v>1</v>
      </c>
      <c r="J5" s="9" t="s">
        <v>2</v>
      </c>
      <c r="K5" s="10" t="s">
        <v>3</v>
      </c>
      <c r="L5" s="42" t="s">
        <v>0</v>
      </c>
      <c r="M5" s="10" t="s">
        <v>1</v>
      </c>
      <c r="N5" s="12" t="s">
        <v>2</v>
      </c>
      <c r="O5" s="12" t="s">
        <v>3</v>
      </c>
      <c r="P5" s="58"/>
      <c r="Q5" s="59"/>
      <c r="R5" s="59"/>
      <c r="S5" s="59"/>
      <c r="T5" s="59"/>
      <c r="U5" s="59"/>
    </row>
    <row r="6" spans="1:21" s="17" customFormat="1" ht="15" customHeight="1">
      <c r="A6" s="14"/>
      <c r="B6" s="76" t="s">
        <v>61</v>
      </c>
      <c r="C6" s="76"/>
      <c r="D6" s="76"/>
      <c r="E6" s="76"/>
      <c r="F6" s="76"/>
      <c r="G6" s="77"/>
      <c r="H6" s="13">
        <f aca="true" t="shared" si="0" ref="H6:M6">SUM(H7,H20,H27,H31,H46,H54)</f>
        <v>2269293</v>
      </c>
      <c r="I6" s="13">
        <f t="shared" si="0"/>
        <v>2159367</v>
      </c>
      <c r="J6" s="13">
        <f t="shared" si="0"/>
        <v>109828</v>
      </c>
      <c r="K6" s="37">
        <f t="shared" si="0"/>
        <v>98</v>
      </c>
      <c r="L6" s="43">
        <f t="shared" si="0"/>
        <v>649503</v>
      </c>
      <c r="M6" s="13">
        <f t="shared" si="0"/>
        <v>609392</v>
      </c>
      <c r="N6" s="13">
        <f>SUM(N7,N20,N27,N31,N46,N54)</f>
        <v>40014</v>
      </c>
      <c r="O6" s="13">
        <f>SUM(O7,O20,O27,O31,O46,O54)</f>
        <v>97</v>
      </c>
      <c r="P6" s="60" t="s">
        <v>61</v>
      </c>
      <c r="Q6" s="52"/>
      <c r="R6" s="52"/>
      <c r="S6" s="52"/>
      <c r="T6" s="52"/>
      <c r="U6" s="52"/>
    </row>
    <row r="7" spans="2:21" s="17" customFormat="1" ht="15" customHeight="1">
      <c r="B7" s="16"/>
      <c r="C7" s="52" t="s">
        <v>62</v>
      </c>
      <c r="D7" s="52"/>
      <c r="E7" s="52"/>
      <c r="F7" s="52"/>
      <c r="G7" s="64"/>
      <c r="H7" s="18">
        <f aca="true" t="shared" si="1" ref="H7:M7">SUM(H8,H13,H18,H19)</f>
        <v>11360</v>
      </c>
      <c r="I7" s="18">
        <f t="shared" si="1"/>
        <v>8916</v>
      </c>
      <c r="J7" s="18">
        <f t="shared" si="1"/>
        <v>2346</v>
      </c>
      <c r="K7" s="38">
        <f t="shared" si="1"/>
        <v>98</v>
      </c>
      <c r="L7" s="44">
        <f t="shared" si="1"/>
        <v>7418</v>
      </c>
      <c r="M7" s="18">
        <f t="shared" si="1"/>
        <v>5561</v>
      </c>
      <c r="N7" s="18">
        <f>SUM(N8,N13,N18,N19)</f>
        <v>1760</v>
      </c>
      <c r="O7" s="18">
        <f>SUM(O8,O13,O18,O19)</f>
        <v>97</v>
      </c>
      <c r="P7" s="15"/>
      <c r="Q7" s="52" t="s">
        <v>62</v>
      </c>
      <c r="R7" s="52"/>
      <c r="S7" s="52"/>
      <c r="T7" s="52"/>
      <c r="U7" s="52"/>
    </row>
    <row r="8" spans="1:21" s="22" customFormat="1" ht="12">
      <c r="A8" s="17"/>
      <c r="B8" s="19"/>
      <c r="C8" s="19"/>
      <c r="D8" s="48" t="s">
        <v>63</v>
      </c>
      <c r="E8" s="48"/>
      <c r="F8" s="48"/>
      <c r="G8" s="62"/>
      <c r="H8" s="18">
        <f aca="true" t="shared" si="2" ref="H8:M8">SUM(H9:H12)</f>
        <v>1392</v>
      </c>
      <c r="I8" s="18">
        <f t="shared" si="2"/>
        <v>589</v>
      </c>
      <c r="J8" s="18">
        <f t="shared" si="2"/>
        <v>781</v>
      </c>
      <c r="K8" s="38">
        <f t="shared" si="2"/>
        <v>22</v>
      </c>
      <c r="L8" s="44">
        <f t="shared" si="2"/>
        <v>1345</v>
      </c>
      <c r="M8" s="18">
        <f t="shared" si="2"/>
        <v>579</v>
      </c>
      <c r="N8" s="18">
        <f>SUM(N9:N12)</f>
        <v>744</v>
      </c>
      <c r="O8" s="18">
        <f>SUM(O9:O12)</f>
        <v>22</v>
      </c>
      <c r="P8" s="21"/>
      <c r="Q8" s="19"/>
      <c r="R8" s="48" t="s">
        <v>63</v>
      </c>
      <c r="S8" s="48"/>
      <c r="T8" s="48"/>
      <c r="U8" s="48"/>
    </row>
    <row r="9" spans="2:21" s="22" customFormat="1" ht="12">
      <c r="B9" s="19"/>
      <c r="C9" s="19"/>
      <c r="D9" s="19"/>
      <c r="E9" s="48" t="s">
        <v>4</v>
      </c>
      <c r="F9" s="48"/>
      <c r="G9" s="62"/>
      <c r="H9" s="33">
        <v>1321</v>
      </c>
      <c r="I9" s="34">
        <v>546</v>
      </c>
      <c r="J9" s="34">
        <v>775</v>
      </c>
      <c r="K9" s="39">
        <v>0</v>
      </c>
      <c r="L9" s="45">
        <v>1278</v>
      </c>
      <c r="M9" s="24">
        <v>539</v>
      </c>
      <c r="N9" s="33">
        <v>739</v>
      </c>
      <c r="O9" s="33">
        <v>0</v>
      </c>
      <c r="P9" s="21"/>
      <c r="Q9" s="19"/>
      <c r="R9" s="19"/>
      <c r="S9" s="48" t="s">
        <v>4</v>
      </c>
      <c r="T9" s="48"/>
      <c r="U9" s="48"/>
    </row>
    <row r="10" spans="2:21" s="22" customFormat="1" ht="12">
      <c r="B10" s="19"/>
      <c r="C10" s="19"/>
      <c r="D10" s="19"/>
      <c r="E10" s="48" t="s">
        <v>25</v>
      </c>
      <c r="F10" s="48"/>
      <c r="G10" s="62"/>
      <c r="H10" s="33">
        <v>27</v>
      </c>
      <c r="I10" s="34">
        <v>26</v>
      </c>
      <c r="J10" s="34">
        <v>1</v>
      </c>
      <c r="K10" s="39">
        <v>0</v>
      </c>
      <c r="L10" s="45">
        <v>23</v>
      </c>
      <c r="M10" s="24">
        <v>23</v>
      </c>
      <c r="N10" s="33">
        <v>0</v>
      </c>
      <c r="O10" s="33">
        <v>0</v>
      </c>
      <c r="P10" s="21"/>
      <c r="Q10" s="19"/>
      <c r="R10" s="19"/>
      <c r="S10" s="48" t="s">
        <v>25</v>
      </c>
      <c r="T10" s="48"/>
      <c r="U10" s="48"/>
    </row>
    <row r="11" spans="2:21" s="22" customFormat="1" ht="12">
      <c r="B11" s="19"/>
      <c r="C11" s="19"/>
      <c r="D11" s="19"/>
      <c r="E11" s="48" t="s">
        <v>5</v>
      </c>
      <c r="F11" s="48"/>
      <c r="G11" s="62"/>
      <c r="H11" s="33">
        <v>22</v>
      </c>
      <c r="I11" s="34">
        <v>0</v>
      </c>
      <c r="J11" s="25">
        <v>0</v>
      </c>
      <c r="K11" s="39">
        <v>22</v>
      </c>
      <c r="L11" s="45">
        <v>22</v>
      </c>
      <c r="M11" s="24">
        <v>0</v>
      </c>
      <c r="N11" s="33">
        <v>0</v>
      </c>
      <c r="O11" s="33">
        <v>22</v>
      </c>
      <c r="P11" s="21"/>
      <c r="Q11" s="19"/>
      <c r="R11" s="19"/>
      <c r="S11" s="48" t="s">
        <v>5</v>
      </c>
      <c r="T11" s="48"/>
      <c r="U11" s="48"/>
    </row>
    <row r="12" spans="2:21" s="22" customFormat="1" ht="12">
      <c r="B12" s="19"/>
      <c r="C12" s="19"/>
      <c r="D12" s="19"/>
      <c r="E12" s="48" t="s">
        <v>6</v>
      </c>
      <c r="F12" s="48"/>
      <c r="G12" s="62"/>
      <c r="H12" s="33">
        <v>22</v>
      </c>
      <c r="I12" s="34">
        <v>17</v>
      </c>
      <c r="J12" s="34">
        <v>5</v>
      </c>
      <c r="K12" s="39">
        <v>0</v>
      </c>
      <c r="L12" s="45">
        <v>22</v>
      </c>
      <c r="M12" s="24">
        <v>17</v>
      </c>
      <c r="N12" s="33">
        <v>5</v>
      </c>
      <c r="O12" s="33">
        <v>0</v>
      </c>
      <c r="P12" s="21"/>
      <c r="Q12" s="19"/>
      <c r="R12" s="19"/>
      <c r="S12" s="48" t="s">
        <v>6</v>
      </c>
      <c r="T12" s="48"/>
      <c r="U12" s="48"/>
    </row>
    <row r="13" spans="2:21" s="22" customFormat="1" ht="12">
      <c r="B13" s="19"/>
      <c r="C13" s="19"/>
      <c r="D13" s="48" t="s">
        <v>26</v>
      </c>
      <c r="E13" s="48"/>
      <c r="F13" s="48"/>
      <c r="G13" s="62"/>
      <c r="H13" s="18">
        <f aca="true" t="shared" si="3" ref="H13:M13">SUM(H14:H17)</f>
        <v>5988</v>
      </c>
      <c r="I13" s="18">
        <f t="shared" si="3"/>
        <v>5255</v>
      </c>
      <c r="J13" s="18">
        <f t="shared" si="3"/>
        <v>688</v>
      </c>
      <c r="K13" s="38">
        <f t="shared" si="3"/>
        <v>45</v>
      </c>
      <c r="L13" s="44">
        <f t="shared" si="3"/>
        <v>3269</v>
      </c>
      <c r="M13" s="18">
        <f t="shared" si="3"/>
        <v>2832</v>
      </c>
      <c r="N13" s="18">
        <f>SUM(N14:N17)</f>
        <v>393</v>
      </c>
      <c r="O13" s="18">
        <f>SUM(O14:O17)</f>
        <v>44</v>
      </c>
      <c r="P13" s="21"/>
      <c r="Q13" s="19"/>
      <c r="R13" s="48" t="s">
        <v>26</v>
      </c>
      <c r="S13" s="48"/>
      <c r="T13" s="48"/>
      <c r="U13" s="48"/>
    </row>
    <row r="14" spans="2:21" s="22" customFormat="1" ht="12">
      <c r="B14" s="19"/>
      <c r="C14" s="19"/>
      <c r="D14" s="19"/>
      <c r="E14" s="48" t="s">
        <v>7</v>
      </c>
      <c r="F14" s="48"/>
      <c r="G14" s="62"/>
      <c r="H14" s="33">
        <v>66</v>
      </c>
      <c r="I14" s="34">
        <v>41</v>
      </c>
      <c r="J14" s="34">
        <v>25</v>
      </c>
      <c r="K14" s="39">
        <v>0</v>
      </c>
      <c r="L14" s="45">
        <v>57</v>
      </c>
      <c r="M14" s="24">
        <v>37</v>
      </c>
      <c r="N14" s="33">
        <v>20</v>
      </c>
      <c r="O14" s="33">
        <v>0</v>
      </c>
      <c r="P14" s="21"/>
      <c r="Q14" s="19"/>
      <c r="R14" s="19"/>
      <c r="S14" s="48" t="s">
        <v>7</v>
      </c>
      <c r="T14" s="48"/>
      <c r="U14" s="48"/>
    </row>
    <row r="15" spans="2:21" s="22" customFormat="1" ht="12">
      <c r="B15" s="19"/>
      <c r="C15" s="19"/>
      <c r="D15" s="19"/>
      <c r="E15" s="48" t="s">
        <v>8</v>
      </c>
      <c r="F15" s="48"/>
      <c r="G15" s="62"/>
      <c r="H15" s="33">
        <v>2351</v>
      </c>
      <c r="I15" s="34">
        <v>2351</v>
      </c>
      <c r="J15" s="34">
        <v>0</v>
      </c>
      <c r="K15" s="39">
        <v>0</v>
      </c>
      <c r="L15" s="45">
        <v>1342</v>
      </c>
      <c r="M15" s="24">
        <v>1342</v>
      </c>
      <c r="N15" s="33">
        <v>0</v>
      </c>
      <c r="O15" s="33">
        <v>0</v>
      </c>
      <c r="P15" s="21"/>
      <c r="Q15" s="19"/>
      <c r="R15" s="19"/>
      <c r="S15" s="48" t="s">
        <v>8</v>
      </c>
      <c r="T15" s="48"/>
      <c r="U15" s="48"/>
    </row>
    <row r="16" spans="2:21" s="22" customFormat="1" ht="12">
      <c r="B16" s="19"/>
      <c r="C16" s="19"/>
      <c r="D16" s="19"/>
      <c r="E16" s="48" t="s">
        <v>9</v>
      </c>
      <c r="F16" s="48"/>
      <c r="G16" s="62"/>
      <c r="H16" s="33">
        <v>159</v>
      </c>
      <c r="I16" s="34">
        <v>129</v>
      </c>
      <c r="J16" s="34">
        <v>30</v>
      </c>
      <c r="K16" s="39">
        <v>0</v>
      </c>
      <c r="L16" s="45">
        <v>104</v>
      </c>
      <c r="M16" s="24">
        <v>85</v>
      </c>
      <c r="N16" s="33">
        <v>19</v>
      </c>
      <c r="O16" s="33">
        <v>0</v>
      </c>
      <c r="P16" s="21"/>
      <c r="Q16" s="19"/>
      <c r="R16" s="19"/>
      <c r="S16" s="48" t="s">
        <v>9</v>
      </c>
      <c r="T16" s="48"/>
      <c r="U16" s="48"/>
    </row>
    <row r="17" spans="2:21" s="22" customFormat="1" ht="12">
      <c r="B17" s="19"/>
      <c r="C17" s="19"/>
      <c r="D17" s="19"/>
      <c r="E17" s="48" t="s">
        <v>10</v>
      </c>
      <c r="F17" s="48"/>
      <c r="G17" s="62"/>
      <c r="H17" s="33">
        <v>3412</v>
      </c>
      <c r="I17" s="34">
        <v>2734</v>
      </c>
      <c r="J17" s="34">
        <v>633</v>
      </c>
      <c r="K17" s="39">
        <v>45</v>
      </c>
      <c r="L17" s="45">
        <v>1766</v>
      </c>
      <c r="M17" s="24">
        <v>1368</v>
      </c>
      <c r="N17" s="33">
        <v>354</v>
      </c>
      <c r="O17" s="33">
        <v>44</v>
      </c>
      <c r="P17" s="21"/>
      <c r="Q17" s="19"/>
      <c r="R17" s="19"/>
      <c r="S17" s="48" t="s">
        <v>10</v>
      </c>
      <c r="T17" s="48"/>
      <c r="U17" s="48"/>
    </row>
    <row r="18" spans="2:21" s="22" customFormat="1" ht="12">
      <c r="B18" s="19"/>
      <c r="C18" s="19"/>
      <c r="D18" s="48" t="s">
        <v>27</v>
      </c>
      <c r="E18" s="48"/>
      <c r="F18" s="48"/>
      <c r="G18" s="62"/>
      <c r="H18" s="33">
        <v>1904</v>
      </c>
      <c r="I18" s="34">
        <v>1453</v>
      </c>
      <c r="J18" s="34">
        <v>420</v>
      </c>
      <c r="K18" s="39">
        <v>31</v>
      </c>
      <c r="L18" s="45">
        <v>1361</v>
      </c>
      <c r="M18" s="24">
        <v>1009</v>
      </c>
      <c r="N18" s="33">
        <v>321</v>
      </c>
      <c r="O18" s="33">
        <v>31</v>
      </c>
      <c r="P18" s="21"/>
      <c r="Q18" s="19"/>
      <c r="R18" s="48" t="s">
        <v>27</v>
      </c>
      <c r="S18" s="48"/>
      <c r="T18" s="48"/>
      <c r="U18" s="48"/>
    </row>
    <row r="19" spans="2:21" s="22" customFormat="1" ht="12">
      <c r="B19" s="19"/>
      <c r="C19" s="19"/>
      <c r="D19" s="48" t="s">
        <v>28</v>
      </c>
      <c r="E19" s="48"/>
      <c r="F19" s="48"/>
      <c r="G19" s="62"/>
      <c r="H19" s="33">
        <v>2076</v>
      </c>
      <c r="I19" s="34">
        <v>1619</v>
      </c>
      <c r="J19" s="34">
        <v>457</v>
      </c>
      <c r="K19" s="39">
        <v>0</v>
      </c>
      <c r="L19" s="45">
        <v>1443</v>
      </c>
      <c r="M19" s="24">
        <v>1141</v>
      </c>
      <c r="N19" s="33">
        <v>302</v>
      </c>
      <c r="O19" s="33">
        <v>0</v>
      </c>
      <c r="P19" s="21"/>
      <c r="Q19" s="19"/>
      <c r="R19" s="48" t="s">
        <v>28</v>
      </c>
      <c r="S19" s="48"/>
      <c r="T19" s="48"/>
      <c r="U19" s="48"/>
    </row>
    <row r="20" spans="1:21" s="17" customFormat="1" ht="15" customHeight="1">
      <c r="A20" s="22"/>
      <c r="B20" s="16"/>
      <c r="C20" s="52" t="s">
        <v>29</v>
      </c>
      <c r="D20" s="52"/>
      <c r="E20" s="52"/>
      <c r="F20" s="52"/>
      <c r="G20" s="64"/>
      <c r="H20" s="18">
        <f aca="true" t="shared" si="4" ref="H20:M20">SUM(H21:H23,H25:H26)</f>
        <v>73772</v>
      </c>
      <c r="I20" s="18">
        <f t="shared" si="4"/>
        <v>70941</v>
      </c>
      <c r="J20" s="18">
        <f t="shared" si="4"/>
        <v>2831</v>
      </c>
      <c r="K20" s="38">
        <f t="shared" si="4"/>
        <v>0</v>
      </c>
      <c r="L20" s="44">
        <f t="shared" si="4"/>
        <v>44037</v>
      </c>
      <c r="M20" s="18">
        <f t="shared" si="4"/>
        <v>42174</v>
      </c>
      <c r="N20" s="18">
        <f>SUM(N21:N23,N25:N26)</f>
        <v>1863</v>
      </c>
      <c r="O20" s="18">
        <f>SUM(O21:O23,O25:O26)</f>
        <v>0</v>
      </c>
      <c r="P20" s="15"/>
      <c r="Q20" s="52" t="s">
        <v>29</v>
      </c>
      <c r="R20" s="52"/>
      <c r="S20" s="52"/>
      <c r="T20" s="52"/>
      <c r="U20" s="52"/>
    </row>
    <row r="21" spans="1:21" s="22" customFormat="1" ht="12">
      <c r="A21" s="17"/>
      <c r="B21" s="19"/>
      <c r="C21" s="19"/>
      <c r="D21" s="48" t="s">
        <v>11</v>
      </c>
      <c r="E21" s="48"/>
      <c r="F21" s="48"/>
      <c r="G21" s="62"/>
      <c r="H21" s="33">
        <v>16</v>
      </c>
      <c r="I21" s="34">
        <v>16</v>
      </c>
      <c r="J21" s="34">
        <v>0</v>
      </c>
      <c r="K21" s="39">
        <v>0</v>
      </c>
      <c r="L21" s="45">
        <v>16</v>
      </c>
      <c r="M21" s="24">
        <v>16</v>
      </c>
      <c r="N21" s="33">
        <v>0</v>
      </c>
      <c r="O21" s="33">
        <v>0</v>
      </c>
      <c r="P21" s="21"/>
      <c r="Q21" s="19"/>
      <c r="R21" s="48" t="s">
        <v>11</v>
      </c>
      <c r="S21" s="48"/>
      <c r="T21" s="48"/>
      <c r="U21" s="48"/>
    </row>
    <row r="22" spans="2:21" s="22" customFormat="1" ht="12">
      <c r="B22" s="19"/>
      <c r="C22" s="19"/>
      <c r="D22" s="48" t="s">
        <v>30</v>
      </c>
      <c r="E22" s="48"/>
      <c r="F22" s="48"/>
      <c r="G22" s="62"/>
      <c r="H22" s="33">
        <v>25815</v>
      </c>
      <c r="I22" s="34">
        <v>25815</v>
      </c>
      <c r="J22" s="34">
        <v>0</v>
      </c>
      <c r="K22" s="39">
        <v>0</v>
      </c>
      <c r="L22" s="45">
        <v>13703</v>
      </c>
      <c r="M22" s="24">
        <v>13703</v>
      </c>
      <c r="N22" s="33">
        <v>0</v>
      </c>
      <c r="O22" s="33">
        <v>0</v>
      </c>
      <c r="P22" s="21"/>
      <c r="Q22" s="19"/>
      <c r="R22" s="48" t="s">
        <v>30</v>
      </c>
      <c r="S22" s="48"/>
      <c r="T22" s="48"/>
      <c r="U22" s="48"/>
    </row>
    <row r="23" spans="2:21" s="22" customFormat="1" ht="12">
      <c r="B23" s="19"/>
      <c r="C23" s="19"/>
      <c r="D23" s="48" t="s">
        <v>31</v>
      </c>
      <c r="E23" s="48"/>
      <c r="F23" s="48"/>
      <c r="G23" s="62"/>
      <c r="H23" s="33">
        <v>34484</v>
      </c>
      <c r="I23" s="34">
        <v>34481</v>
      </c>
      <c r="J23" s="34">
        <v>3</v>
      </c>
      <c r="K23" s="39">
        <v>0</v>
      </c>
      <c r="L23" s="45">
        <v>23304</v>
      </c>
      <c r="M23" s="24">
        <v>23302</v>
      </c>
      <c r="N23" s="33">
        <v>2</v>
      </c>
      <c r="O23" s="33">
        <v>0</v>
      </c>
      <c r="P23" s="21"/>
      <c r="Q23" s="19"/>
      <c r="R23" s="48" t="s">
        <v>31</v>
      </c>
      <c r="S23" s="48"/>
      <c r="T23" s="48"/>
      <c r="U23" s="48"/>
    </row>
    <row r="24" spans="2:21" s="22" customFormat="1" ht="12">
      <c r="B24" s="19"/>
      <c r="C24" s="19"/>
      <c r="D24" s="19"/>
      <c r="E24" s="47" t="s">
        <v>32</v>
      </c>
      <c r="F24" s="47"/>
      <c r="G24" s="20" t="s">
        <v>12</v>
      </c>
      <c r="H24" s="33">
        <v>146</v>
      </c>
      <c r="I24" s="34">
        <v>146</v>
      </c>
      <c r="J24" s="34">
        <v>0</v>
      </c>
      <c r="K24" s="39">
        <v>0</v>
      </c>
      <c r="L24" s="45">
        <v>139</v>
      </c>
      <c r="M24" s="24">
        <v>139</v>
      </c>
      <c r="N24" s="33">
        <v>0</v>
      </c>
      <c r="O24" s="33">
        <v>0</v>
      </c>
      <c r="P24" s="21"/>
      <c r="Q24" s="19"/>
      <c r="R24" s="19"/>
      <c r="S24" s="47" t="s">
        <v>32</v>
      </c>
      <c r="T24" s="47"/>
      <c r="U24" s="19" t="s">
        <v>12</v>
      </c>
    </row>
    <row r="25" spans="2:21" s="22" customFormat="1" ht="12">
      <c r="B25" s="19"/>
      <c r="C25" s="19"/>
      <c r="D25" s="48" t="s">
        <v>33</v>
      </c>
      <c r="E25" s="48"/>
      <c r="F25" s="48"/>
      <c r="G25" s="62"/>
      <c r="H25" s="33">
        <v>2479</v>
      </c>
      <c r="I25" s="34">
        <v>2390</v>
      </c>
      <c r="J25" s="34">
        <v>89</v>
      </c>
      <c r="K25" s="39">
        <v>0</v>
      </c>
      <c r="L25" s="45">
        <v>1638</v>
      </c>
      <c r="M25" s="24">
        <v>1563</v>
      </c>
      <c r="N25" s="33">
        <v>75</v>
      </c>
      <c r="O25" s="33">
        <v>0</v>
      </c>
      <c r="P25" s="21"/>
      <c r="Q25" s="19"/>
      <c r="R25" s="48" t="s">
        <v>33</v>
      </c>
      <c r="S25" s="48"/>
      <c r="T25" s="48"/>
      <c r="U25" s="48"/>
    </row>
    <row r="26" spans="2:21" s="22" customFormat="1" ht="12">
      <c r="B26" s="19"/>
      <c r="C26" s="19"/>
      <c r="D26" s="48" t="s">
        <v>34</v>
      </c>
      <c r="E26" s="48"/>
      <c r="F26" s="48"/>
      <c r="G26" s="62"/>
      <c r="H26" s="33">
        <v>10978</v>
      </c>
      <c r="I26" s="34">
        <v>8239</v>
      </c>
      <c r="J26" s="34">
        <v>2739</v>
      </c>
      <c r="K26" s="39">
        <v>0</v>
      </c>
      <c r="L26" s="45">
        <v>5376</v>
      </c>
      <c r="M26" s="24">
        <v>3590</v>
      </c>
      <c r="N26" s="33">
        <v>1786</v>
      </c>
      <c r="O26" s="33">
        <v>0</v>
      </c>
      <c r="P26" s="21"/>
      <c r="Q26" s="19"/>
      <c r="R26" s="48" t="s">
        <v>34</v>
      </c>
      <c r="S26" s="48"/>
      <c r="T26" s="48"/>
      <c r="U26" s="48"/>
    </row>
    <row r="27" spans="1:21" s="17" customFormat="1" ht="15" customHeight="1">
      <c r="A27" s="22"/>
      <c r="B27" s="16"/>
      <c r="C27" s="52" t="s">
        <v>35</v>
      </c>
      <c r="D27" s="52"/>
      <c r="E27" s="52"/>
      <c r="F27" s="52"/>
      <c r="G27" s="64"/>
      <c r="H27" s="18">
        <f aca="true" t="shared" si="5" ref="H27:M27">SUM(H28:H30)</f>
        <v>1725072</v>
      </c>
      <c r="I27" s="18">
        <f t="shared" si="5"/>
        <v>1633411</v>
      </c>
      <c r="J27" s="18">
        <f t="shared" si="5"/>
        <v>91661</v>
      </c>
      <c r="K27" s="38">
        <f t="shared" si="5"/>
        <v>0</v>
      </c>
      <c r="L27" s="44">
        <f t="shared" si="5"/>
        <v>429038</v>
      </c>
      <c r="M27" s="18">
        <f t="shared" si="5"/>
        <v>396704</v>
      </c>
      <c r="N27" s="18">
        <f>SUM(N28:N30)</f>
        <v>32334</v>
      </c>
      <c r="O27" s="18">
        <f>SUM(O28:O30)</f>
        <v>0</v>
      </c>
      <c r="P27" s="15"/>
      <c r="Q27" s="52" t="s">
        <v>35</v>
      </c>
      <c r="R27" s="52"/>
      <c r="S27" s="52"/>
      <c r="T27" s="52"/>
      <c r="U27" s="52"/>
    </row>
    <row r="28" spans="1:21" s="22" customFormat="1" ht="12">
      <c r="A28" s="17"/>
      <c r="B28" s="19"/>
      <c r="C28" s="19"/>
      <c r="D28" s="48" t="s">
        <v>36</v>
      </c>
      <c r="E28" s="48"/>
      <c r="F28" s="48"/>
      <c r="G28" s="62"/>
      <c r="H28" s="33">
        <v>244776</v>
      </c>
      <c r="I28" s="34">
        <v>201999</v>
      </c>
      <c r="J28" s="34">
        <v>42777</v>
      </c>
      <c r="K28" s="39">
        <v>0</v>
      </c>
      <c r="L28" s="45">
        <v>104454</v>
      </c>
      <c r="M28" s="24">
        <v>83998</v>
      </c>
      <c r="N28" s="33">
        <v>20456</v>
      </c>
      <c r="O28" s="33">
        <v>0</v>
      </c>
      <c r="P28" s="21"/>
      <c r="Q28" s="19"/>
      <c r="R28" s="48" t="s">
        <v>36</v>
      </c>
      <c r="S28" s="48"/>
      <c r="T28" s="48"/>
      <c r="U28" s="48"/>
    </row>
    <row r="29" spans="2:21" s="22" customFormat="1" ht="12">
      <c r="B29" s="19"/>
      <c r="C29" s="19"/>
      <c r="D29" s="48" t="s">
        <v>37</v>
      </c>
      <c r="E29" s="48"/>
      <c r="F29" s="48"/>
      <c r="G29" s="62"/>
      <c r="H29" s="33">
        <v>556987</v>
      </c>
      <c r="I29" s="34">
        <v>553243</v>
      </c>
      <c r="J29" s="34">
        <v>3744</v>
      </c>
      <c r="K29" s="39">
        <v>0</v>
      </c>
      <c r="L29" s="45">
        <v>58841</v>
      </c>
      <c r="M29" s="24">
        <v>58147</v>
      </c>
      <c r="N29" s="33">
        <v>694</v>
      </c>
      <c r="O29" s="33">
        <v>0</v>
      </c>
      <c r="P29" s="21"/>
      <c r="Q29" s="19"/>
      <c r="R29" s="48" t="s">
        <v>37</v>
      </c>
      <c r="S29" s="48"/>
      <c r="T29" s="48"/>
      <c r="U29" s="48"/>
    </row>
    <row r="30" spans="2:21" s="22" customFormat="1" ht="12">
      <c r="B30" s="19"/>
      <c r="C30" s="19"/>
      <c r="D30" s="48" t="s">
        <v>38</v>
      </c>
      <c r="E30" s="48"/>
      <c r="F30" s="48"/>
      <c r="G30" s="62"/>
      <c r="H30" s="33">
        <v>923309</v>
      </c>
      <c r="I30" s="34">
        <v>878169</v>
      </c>
      <c r="J30" s="34">
        <v>45140</v>
      </c>
      <c r="K30" s="39">
        <v>0</v>
      </c>
      <c r="L30" s="45">
        <v>265743</v>
      </c>
      <c r="M30" s="24">
        <v>254559</v>
      </c>
      <c r="N30" s="33">
        <v>11184</v>
      </c>
      <c r="O30" s="33">
        <v>0</v>
      </c>
      <c r="P30" s="21"/>
      <c r="Q30" s="19"/>
      <c r="R30" s="48" t="s">
        <v>38</v>
      </c>
      <c r="S30" s="48"/>
      <c r="T30" s="48"/>
      <c r="U30" s="48"/>
    </row>
    <row r="31" spans="1:21" s="17" customFormat="1" ht="15" customHeight="1">
      <c r="A31" s="22"/>
      <c r="B31" s="16"/>
      <c r="C31" s="52" t="s">
        <v>39</v>
      </c>
      <c r="D31" s="52"/>
      <c r="E31" s="52"/>
      <c r="F31" s="52"/>
      <c r="G31" s="64"/>
      <c r="H31" s="18">
        <f aca="true" t="shared" si="6" ref="H31:M31">SUM(H32:H33,H36,H42,H44:H45)</f>
        <v>97500</v>
      </c>
      <c r="I31" s="18">
        <f t="shared" si="6"/>
        <v>94537</v>
      </c>
      <c r="J31" s="18">
        <f t="shared" si="6"/>
        <v>2963</v>
      </c>
      <c r="K31" s="38">
        <f t="shared" si="6"/>
        <v>0</v>
      </c>
      <c r="L31" s="44">
        <f t="shared" si="6"/>
        <v>38151</v>
      </c>
      <c r="M31" s="18">
        <f t="shared" si="6"/>
        <v>35887</v>
      </c>
      <c r="N31" s="18">
        <f>SUM(N32:N33,N36,N42,N44:N45)</f>
        <v>2264</v>
      </c>
      <c r="O31" s="18">
        <f>SUM(O32:O33,O36,O42,O44:O45)</f>
        <v>0</v>
      </c>
      <c r="P31" s="15"/>
      <c r="Q31" s="52" t="s">
        <v>39</v>
      </c>
      <c r="R31" s="52"/>
      <c r="S31" s="52"/>
      <c r="T31" s="52"/>
      <c r="U31" s="52"/>
    </row>
    <row r="32" spans="1:21" s="22" customFormat="1" ht="12">
      <c r="A32" s="17"/>
      <c r="B32" s="19"/>
      <c r="C32" s="19"/>
      <c r="D32" s="48" t="s">
        <v>40</v>
      </c>
      <c r="E32" s="48"/>
      <c r="F32" s="48"/>
      <c r="G32" s="62"/>
      <c r="H32" s="33">
        <v>85596</v>
      </c>
      <c r="I32" s="34">
        <v>82714</v>
      </c>
      <c r="J32" s="34">
        <v>2882</v>
      </c>
      <c r="K32" s="39">
        <v>0</v>
      </c>
      <c r="L32" s="45">
        <v>29384</v>
      </c>
      <c r="M32" s="24">
        <v>27191</v>
      </c>
      <c r="N32" s="33">
        <v>2193</v>
      </c>
      <c r="O32" s="33">
        <v>0</v>
      </c>
      <c r="P32" s="21"/>
      <c r="Q32" s="19"/>
      <c r="R32" s="48" t="s">
        <v>40</v>
      </c>
      <c r="S32" s="48"/>
      <c r="T32" s="48"/>
      <c r="U32" s="48"/>
    </row>
    <row r="33" spans="2:21" s="22" customFormat="1" ht="12">
      <c r="B33" s="19"/>
      <c r="C33" s="19"/>
      <c r="D33" s="48" t="s">
        <v>41</v>
      </c>
      <c r="E33" s="48"/>
      <c r="F33" s="48"/>
      <c r="G33" s="62"/>
      <c r="H33" s="18">
        <f aca="true" t="shared" si="7" ref="H33:M33">SUM(H34:H35)</f>
        <v>2347</v>
      </c>
      <c r="I33" s="18">
        <f t="shared" si="7"/>
        <v>2347</v>
      </c>
      <c r="J33" s="18">
        <f t="shared" si="7"/>
        <v>0</v>
      </c>
      <c r="K33" s="38">
        <f t="shared" si="7"/>
        <v>0</v>
      </c>
      <c r="L33" s="44">
        <f t="shared" si="7"/>
        <v>1453</v>
      </c>
      <c r="M33" s="18">
        <f t="shared" si="7"/>
        <v>1453</v>
      </c>
      <c r="N33" s="18">
        <f>SUM(N34:N35)</f>
        <v>0</v>
      </c>
      <c r="O33" s="18">
        <f>SUM(O34:O35)</f>
        <v>0</v>
      </c>
      <c r="P33" s="21"/>
      <c r="Q33" s="19"/>
      <c r="R33" s="48" t="s">
        <v>41</v>
      </c>
      <c r="S33" s="48"/>
      <c r="T33" s="48"/>
      <c r="U33" s="48"/>
    </row>
    <row r="34" spans="2:21" s="22" customFormat="1" ht="12">
      <c r="B34" s="19"/>
      <c r="C34" s="19"/>
      <c r="D34" s="19"/>
      <c r="E34" s="48" t="s">
        <v>41</v>
      </c>
      <c r="F34" s="48"/>
      <c r="G34" s="62"/>
      <c r="H34" s="33">
        <v>929</v>
      </c>
      <c r="I34" s="34">
        <v>929</v>
      </c>
      <c r="J34" s="34">
        <v>0</v>
      </c>
      <c r="K34" s="39">
        <v>0</v>
      </c>
      <c r="L34" s="45">
        <v>474</v>
      </c>
      <c r="M34" s="24">
        <v>474</v>
      </c>
      <c r="N34" s="33">
        <v>0</v>
      </c>
      <c r="O34" s="33">
        <v>0</v>
      </c>
      <c r="P34" s="21"/>
      <c r="Q34" s="19"/>
      <c r="R34" s="19"/>
      <c r="S34" s="48" t="s">
        <v>41</v>
      </c>
      <c r="T34" s="48"/>
      <c r="U34" s="48"/>
    </row>
    <row r="35" spans="2:21" s="22" customFormat="1" ht="12">
      <c r="B35" s="19"/>
      <c r="C35" s="19"/>
      <c r="D35" s="19"/>
      <c r="E35" s="48" t="s">
        <v>42</v>
      </c>
      <c r="F35" s="48"/>
      <c r="G35" s="62"/>
      <c r="H35" s="33">
        <v>1418</v>
      </c>
      <c r="I35" s="34">
        <v>1418</v>
      </c>
      <c r="J35" s="34">
        <v>0</v>
      </c>
      <c r="K35" s="39">
        <v>0</v>
      </c>
      <c r="L35" s="45">
        <v>979</v>
      </c>
      <c r="M35" s="24">
        <v>979</v>
      </c>
      <c r="N35" s="33">
        <v>0</v>
      </c>
      <c r="O35" s="33">
        <v>0</v>
      </c>
      <c r="P35" s="21"/>
      <c r="Q35" s="19"/>
      <c r="R35" s="19"/>
      <c r="S35" s="48" t="s">
        <v>42</v>
      </c>
      <c r="T35" s="48"/>
      <c r="U35" s="48"/>
    </row>
    <row r="36" spans="2:21" s="22" customFormat="1" ht="12">
      <c r="B36" s="19"/>
      <c r="C36" s="19"/>
      <c r="D36" s="48" t="s">
        <v>43</v>
      </c>
      <c r="E36" s="48"/>
      <c r="F36" s="48"/>
      <c r="G36" s="62"/>
      <c r="H36" s="18">
        <f aca="true" t="shared" si="8" ref="H36:M36">SUM(H37:H41)</f>
        <v>9410</v>
      </c>
      <c r="I36" s="18">
        <f t="shared" si="8"/>
        <v>9329</v>
      </c>
      <c r="J36" s="18">
        <f t="shared" si="8"/>
        <v>81</v>
      </c>
      <c r="K36" s="38">
        <f t="shared" si="8"/>
        <v>0</v>
      </c>
      <c r="L36" s="44">
        <f t="shared" si="8"/>
        <v>7175</v>
      </c>
      <c r="M36" s="18">
        <f t="shared" si="8"/>
        <v>7104</v>
      </c>
      <c r="N36" s="18">
        <f>SUM(N37:N41)</f>
        <v>71</v>
      </c>
      <c r="O36" s="18">
        <f>SUM(O37:O41)</f>
        <v>0</v>
      </c>
      <c r="P36" s="21"/>
      <c r="Q36" s="19"/>
      <c r="R36" s="48" t="s">
        <v>43</v>
      </c>
      <c r="S36" s="48"/>
      <c r="T36" s="48"/>
      <c r="U36" s="48"/>
    </row>
    <row r="37" spans="2:21" s="22" customFormat="1" ht="12">
      <c r="B37" s="19"/>
      <c r="C37" s="19"/>
      <c r="D37" s="19"/>
      <c r="E37" s="55" t="s">
        <v>13</v>
      </c>
      <c r="F37" s="55"/>
      <c r="G37" s="66"/>
      <c r="H37" s="33">
        <v>3765</v>
      </c>
      <c r="I37" s="34">
        <v>3746</v>
      </c>
      <c r="J37" s="34">
        <v>19</v>
      </c>
      <c r="K37" s="39">
        <v>0</v>
      </c>
      <c r="L37" s="45">
        <v>2194</v>
      </c>
      <c r="M37" s="24">
        <v>2183</v>
      </c>
      <c r="N37" s="33">
        <v>11</v>
      </c>
      <c r="O37" s="33">
        <v>0</v>
      </c>
      <c r="P37" s="21"/>
      <c r="Q37" s="19"/>
      <c r="R37" s="19"/>
      <c r="S37" s="55" t="s">
        <v>13</v>
      </c>
      <c r="T37" s="55"/>
      <c r="U37" s="55"/>
    </row>
    <row r="38" spans="2:21" s="22" customFormat="1" ht="12">
      <c r="B38" s="19"/>
      <c r="C38" s="19"/>
      <c r="D38" s="19"/>
      <c r="E38" s="48" t="s">
        <v>14</v>
      </c>
      <c r="F38" s="48"/>
      <c r="G38" s="62"/>
      <c r="H38" s="33">
        <v>4747</v>
      </c>
      <c r="I38" s="34">
        <v>4700</v>
      </c>
      <c r="J38" s="34">
        <v>47</v>
      </c>
      <c r="K38" s="39">
        <v>0</v>
      </c>
      <c r="L38" s="45">
        <v>4249</v>
      </c>
      <c r="M38" s="24">
        <v>4203</v>
      </c>
      <c r="N38" s="33">
        <v>46</v>
      </c>
      <c r="O38" s="33">
        <v>0</v>
      </c>
      <c r="P38" s="21"/>
      <c r="Q38" s="19"/>
      <c r="R38" s="19"/>
      <c r="S38" s="48" t="s">
        <v>14</v>
      </c>
      <c r="T38" s="48"/>
      <c r="U38" s="48"/>
    </row>
    <row r="39" spans="2:21" s="22" customFormat="1" ht="12">
      <c r="B39" s="19"/>
      <c r="C39" s="19"/>
      <c r="D39" s="19"/>
      <c r="E39" s="48" t="s">
        <v>73</v>
      </c>
      <c r="F39" s="48"/>
      <c r="G39" s="62"/>
      <c r="H39" s="33">
        <v>563</v>
      </c>
      <c r="I39" s="34">
        <v>548</v>
      </c>
      <c r="J39" s="34">
        <v>15</v>
      </c>
      <c r="K39" s="39">
        <v>0</v>
      </c>
      <c r="L39" s="45">
        <v>502</v>
      </c>
      <c r="M39" s="24">
        <v>488</v>
      </c>
      <c r="N39" s="33">
        <v>14</v>
      </c>
      <c r="O39" s="33">
        <v>0</v>
      </c>
      <c r="P39" s="21"/>
      <c r="Q39" s="19"/>
      <c r="R39" s="19"/>
      <c r="S39" s="48" t="s">
        <v>24</v>
      </c>
      <c r="T39" s="48"/>
      <c r="U39" s="48"/>
    </row>
    <row r="40" spans="2:21" s="22" customFormat="1" ht="12">
      <c r="B40" s="19"/>
      <c r="C40" s="19"/>
      <c r="D40" s="19"/>
      <c r="E40" s="48" t="s">
        <v>15</v>
      </c>
      <c r="F40" s="48"/>
      <c r="G40" s="62"/>
      <c r="H40" s="33">
        <v>275</v>
      </c>
      <c r="I40" s="34">
        <v>275</v>
      </c>
      <c r="J40" s="34">
        <v>0</v>
      </c>
      <c r="K40" s="39">
        <v>0</v>
      </c>
      <c r="L40" s="45">
        <v>177</v>
      </c>
      <c r="M40" s="24">
        <v>177</v>
      </c>
      <c r="N40" s="33">
        <v>0</v>
      </c>
      <c r="O40" s="33">
        <v>0</v>
      </c>
      <c r="P40" s="21"/>
      <c r="Q40" s="19"/>
      <c r="R40" s="19"/>
      <c r="S40" s="48" t="s">
        <v>15</v>
      </c>
      <c r="T40" s="48"/>
      <c r="U40" s="48"/>
    </row>
    <row r="41" spans="2:21" s="22" customFormat="1" ht="12">
      <c r="B41" s="19"/>
      <c r="C41" s="19"/>
      <c r="D41" s="19"/>
      <c r="E41" s="53" t="s">
        <v>44</v>
      </c>
      <c r="F41" s="53"/>
      <c r="G41" s="65"/>
      <c r="H41" s="33">
        <v>60</v>
      </c>
      <c r="I41" s="34">
        <v>60</v>
      </c>
      <c r="J41" s="34">
        <v>0</v>
      </c>
      <c r="K41" s="39">
        <v>0</v>
      </c>
      <c r="L41" s="45">
        <v>53</v>
      </c>
      <c r="M41" s="24">
        <v>53</v>
      </c>
      <c r="N41" s="33">
        <v>0</v>
      </c>
      <c r="O41" s="33">
        <v>0</v>
      </c>
      <c r="P41" s="21"/>
      <c r="Q41" s="19"/>
      <c r="R41" s="19"/>
      <c r="S41" s="53" t="s">
        <v>44</v>
      </c>
      <c r="T41" s="53"/>
      <c r="U41" s="53"/>
    </row>
    <row r="42" spans="2:21" s="22" customFormat="1" ht="12">
      <c r="B42" s="19"/>
      <c r="C42" s="19"/>
      <c r="D42" s="48" t="s">
        <v>45</v>
      </c>
      <c r="E42" s="48"/>
      <c r="F42" s="48"/>
      <c r="G42" s="62"/>
      <c r="H42" s="33">
        <v>112</v>
      </c>
      <c r="I42" s="34">
        <v>112</v>
      </c>
      <c r="J42" s="34">
        <v>0</v>
      </c>
      <c r="K42" s="39">
        <v>0</v>
      </c>
      <c r="L42" s="45">
        <v>111</v>
      </c>
      <c r="M42" s="24">
        <v>111</v>
      </c>
      <c r="N42" s="33">
        <v>0</v>
      </c>
      <c r="O42" s="33">
        <v>0</v>
      </c>
      <c r="P42" s="21"/>
      <c r="Q42" s="19"/>
      <c r="R42" s="48" t="s">
        <v>45</v>
      </c>
      <c r="S42" s="48"/>
      <c r="T42" s="48"/>
      <c r="U42" s="48"/>
    </row>
    <row r="43" spans="2:21" s="22" customFormat="1" ht="12">
      <c r="B43" s="19"/>
      <c r="C43" s="19"/>
      <c r="D43" s="19"/>
      <c r="E43" s="47" t="s">
        <v>32</v>
      </c>
      <c r="F43" s="47"/>
      <c r="G43" s="20" t="s">
        <v>16</v>
      </c>
      <c r="H43" s="33">
        <v>102</v>
      </c>
      <c r="I43" s="34">
        <v>102</v>
      </c>
      <c r="J43" s="34">
        <v>0</v>
      </c>
      <c r="K43" s="39">
        <v>0</v>
      </c>
      <c r="L43" s="45">
        <v>104</v>
      </c>
      <c r="M43" s="24">
        <v>104</v>
      </c>
      <c r="N43" s="33">
        <v>0</v>
      </c>
      <c r="O43" s="33">
        <v>0</v>
      </c>
      <c r="P43" s="21"/>
      <c r="Q43" s="19"/>
      <c r="R43" s="19"/>
      <c r="S43" s="47" t="s">
        <v>46</v>
      </c>
      <c r="T43" s="47"/>
      <c r="U43" s="19" t="s">
        <v>16</v>
      </c>
    </row>
    <row r="44" spans="2:21" s="22" customFormat="1" ht="12">
      <c r="B44" s="19"/>
      <c r="C44" s="19"/>
      <c r="D44" s="48" t="s">
        <v>23</v>
      </c>
      <c r="E44" s="48"/>
      <c r="F44" s="48"/>
      <c r="G44" s="62"/>
      <c r="H44" s="33">
        <v>1</v>
      </c>
      <c r="I44" s="34">
        <v>1</v>
      </c>
      <c r="J44" s="34">
        <v>0</v>
      </c>
      <c r="K44" s="39">
        <v>0</v>
      </c>
      <c r="L44" s="45">
        <v>1</v>
      </c>
      <c r="M44" s="24">
        <v>1</v>
      </c>
      <c r="N44" s="33">
        <v>0</v>
      </c>
      <c r="O44" s="33">
        <v>0</v>
      </c>
      <c r="P44" s="21"/>
      <c r="Q44" s="19"/>
      <c r="R44" s="48" t="s">
        <v>23</v>
      </c>
      <c r="S44" s="48"/>
      <c r="T44" s="48"/>
      <c r="U44" s="48"/>
    </row>
    <row r="45" spans="2:21" s="22" customFormat="1" ht="12">
      <c r="B45" s="19"/>
      <c r="C45" s="19"/>
      <c r="D45" s="48" t="s">
        <v>47</v>
      </c>
      <c r="E45" s="48"/>
      <c r="F45" s="48"/>
      <c r="G45" s="62"/>
      <c r="H45" s="33">
        <v>34</v>
      </c>
      <c r="I45" s="34">
        <v>34</v>
      </c>
      <c r="J45" s="34">
        <v>0</v>
      </c>
      <c r="K45" s="39">
        <v>0</v>
      </c>
      <c r="L45" s="45">
        <v>27</v>
      </c>
      <c r="M45" s="24">
        <v>27</v>
      </c>
      <c r="N45" s="33">
        <v>0</v>
      </c>
      <c r="O45" s="33">
        <v>0</v>
      </c>
      <c r="P45" s="21"/>
      <c r="Q45" s="19"/>
      <c r="R45" s="48" t="s">
        <v>47</v>
      </c>
      <c r="S45" s="48"/>
      <c r="T45" s="48"/>
      <c r="U45" s="48"/>
    </row>
    <row r="46" spans="1:21" s="17" customFormat="1" ht="15" customHeight="1">
      <c r="A46" s="22"/>
      <c r="B46" s="16"/>
      <c r="C46" s="52" t="s">
        <v>48</v>
      </c>
      <c r="D46" s="52"/>
      <c r="E46" s="52"/>
      <c r="F46" s="52"/>
      <c r="G46" s="64"/>
      <c r="H46" s="18">
        <f aca="true" t="shared" si="9" ref="H46:M46">SUM(H47,H51)</f>
        <v>12085</v>
      </c>
      <c r="I46" s="18">
        <f t="shared" si="9"/>
        <v>11518</v>
      </c>
      <c r="J46" s="18">
        <f t="shared" si="9"/>
        <v>567</v>
      </c>
      <c r="K46" s="38">
        <f t="shared" si="9"/>
        <v>0</v>
      </c>
      <c r="L46" s="44">
        <f t="shared" si="9"/>
        <v>6422</v>
      </c>
      <c r="M46" s="18">
        <f t="shared" si="9"/>
        <v>6137</v>
      </c>
      <c r="N46" s="18">
        <f>SUM(N47,N51)</f>
        <v>285</v>
      </c>
      <c r="O46" s="18">
        <f>SUM(O47,O51)</f>
        <v>0</v>
      </c>
      <c r="P46" s="15"/>
      <c r="Q46" s="52" t="s">
        <v>48</v>
      </c>
      <c r="R46" s="52"/>
      <c r="S46" s="52"/>
      <c r="T46" s="52"/>
      <c r="U46" s="52"/>
    </row>
    <row r="47" spans="1:21" s="22" customFormat="1" ht="12">
      <c r="A47" s="17"/>
      <c r="B47" s="19"/>
      <c r="C47" s="19"/>
      <c r="D47" s="48" t="s">
        <v>49</v>
      </c>
      <c r="E47" s="48"/>
      <c r="F47" s="48"/>
      <c r="G47" s="62"/>
      <c r="H47" s="18">
        <f aca="true" t="shared" si="10" ref="H47:M47">SUM(H48:H50)</f>
        <v>221</v>
      </c>
      <c r="I47" s="18">
        <f t="shared" si="10"/>
        <v>221</v>
      </c>
      <c r="J47" s="18">
        <f t="shared" si="10"/>
        <v>0</v>
      </c>
      <c r="K47" s="38">
        <f t="shared" si="10"/>
        <v>0</v>
      </c>
      <c r="L47" s="44">
        <f t="shared" si="10"/>
        <v>213</v>
      </c>
      <c r="M47" s="18">
        <f t="shared" si="10"/>
        <v>213</v>
      </c>
      <c r="N47" s="18">
        <f>SUM(N48:N50)</f>
        <v>0</v>
      </c>
      <c r="O47" s="18">
        <f>SUM(O48:O50)</f>
        <v>0</v>
      </c>
      <c r="P47" s="21"/>
      <c r="Q47" s="19"/>
      <c r="R47" s="48" t="s">
        <v>49</v>
      </c>
      <c r="S47" s="48"/>
      <c r="T47" s="48"/>
      <c r="U47" s="48"/>
    </row>
    <row r="48" spans="1:21" s="22" customFormat="1" ht="12">
      <c r="A48" s="17"/>
      <c r="B48" s="19"/>
      <c r="C48" s="19"/>
      <c r="D48" s="19"/>
      <c r="E48" s="53" t="s">
        <v>50</v>
      </c>
      <c r="F48" s="48"/>
      <c r="G48" s="62"/>
      <c r="H48" s="33">
        <v>87</v>
      </c>
      <c r="I48" s="34">
        <v>87</v>
      </c>
      <c r="J48" s="34">
        <v>0</v>
      </c>
      <c r="K48" s="39">
        <v>0</v>
      </c>
      <c r="L48" s="45">
        <v>82</v>
      </c>
      <c r="M48" s="24">
        <v>82</v>
      </c>
      <c r="N48" s="33">
        <v>0</v>
      </c>
      <c r="O48" s="24">
        <v>0</v>
      </c>
      <c r="P48" s="21"/>
      <c r="Q48" s="19"/>
      <c r="R48" s="19"/>
      <c r="S48" s="53" t="s">
        <v>50</v>
      </c>
      <c r="T48" s="48"/>
      <c r="U48" s="48"/>
    </row>
    <row r="49" spans="1:21" s="22" customFormat="1" ht="12">
      <c r="A49" s="17"/>
      <c r="B49" s="19"/>
      <c r="C49" s="19"/>
      <c r="D49" s="19"/>
      <c r="E49" s="53" t="s">
        <v>51</v>
      </c>
      <c r="F49" s="48"/>
      <c r="G49" s="62"/>
      <c r="H49" s="33">
        <v>62</v>
      </c>
      <c r="I49" s="34">
        <v>62</v>
      </c>
      <c r="J49" s="34">
        <v>0</v>
      </c>
      <c r="K49" s="39">
        <v>0</v>
      </c>
      <c r="L49" s="45">
        <v>62</v>
      </c>
      <c r="M49" s="24">
        <v>62</v>
      </c>
      <c r="N49" s="33">
        <v>0</v>
      </c>
      <c r="O49" s="24">
        <v>0</v>
      </c>
      <c r="P49" s="21"/>
      <c r="Q49" s="19"/>
      <c r="R49" s="19"/>
      <c r="S49" s="53" t="s">
        <v>51</v>
      </c>
      <c r="T49" s="48"/>
      <c r="U49" s="48"/>
    </row>
    <row r="50" spans="1:21" s="22" customFormat="1" ht="12">
      <c r="A50" s="17"/>
      <c r="B50" s="19"/>
      <c r="C50" s="19"/>
      <c r="D50" s="19"/>
      <c r="E50" s="53" t="s">
        <v>22</v>
      </c>
      <c r="F50" s="48"/>
      <c r="G50" s="62"/>
      <c r="H50" s="33">
        <v>72</v>
      </c>
      <c r="I50" s="34">
        <v>72</v>
      </c>
      <c r="J50" s="34">
        <v>0</v>
      </c>
      <c r="K50" s="39">
        <v>0</v>
      </c>
      <c r="L50" s="45">
        <v>69</v>
      </c>
      <c r="M50" s="24">
        <v>69</v>
      </c>
      <c r="N50" s="33">
        <v>0</v>
      </c>
      <c r="O50" s="24">
        <v>0</v>
      </c>
      <c r="P50" s="21"/>
      <c r="Q50" s="19"/>
      <c r="R50" s="19"/>
      <c r="S50" s="53" t="s">
        <v>22</v>
      </c>
      <c r="T50" s="48"/>
      <c r="U50" s="48"/>
    </row>
    <row r="51" spans="2:21" s="22" customFormat="1" ht="12">
      <c r="B51" s="19"/>
      <c r="C51" s="19"/>
      <c r="D51" s="48" t="s">
        <v>52</v>
      </c>
      <c r="E51" s="48"/>
      <c r="F51" s="48"/>
      <c r="G51" s="62"/>
      <c r="H51" s="33">
        <v>11864</v>
      </c>
      <c r="I51" s="34">
        <v>11297</v>
      </c>
      <c r="J51" s="34">
        <v>567</v>
      </c>
      <c r="K51" s="39">
        <v>0</v>
      </c>
      <c r="L51" s="45">
        <v>6209</v>
      </c>
      <c r="M51" s="24">
        <v>5924</v>
      </c>
      <c r="N51" s="33">
        <v>285</v>
      </c>
      <c r="O51" s="24">
        <v>0</v>
      </c>
      <c r="P51" s="21"/>
      <c r="Q51" s="19"/>
      <c r="R51" s="48" t="s">
        <v>52</v>
      </c>
      <c r="S51" s="48"/>
      <c r="T51" s="48"/>
      <c r="U51" s="48"/>
    </row>
    <row r="52" spans="2:21" s="22" customFormat="1" ht="12">
      <c r="B52" s="26"/>
      <c r="C52" s="26"/>
      <c r="D52" s="26"/>
      <c r="E52" s="47" t="s">
        <v>53</v>
      </c>
      <c r="F52" s="47"/>
      <c r="G52" s="20" t="s">
        <v>17</v>
      </c>
      <c r="H52" s="33">
        <v>8751</v>
      </c>
      <c r="I52" s="34">
        <v>8184</v>
      </c>
      <c r="J52" s="34">
        <v>567</v>
      </c>
      <c r="K52" s="39">
        <v>0</v>
      </c>
      <c r="L52" s="45">
        <v>3797</v>
      </c>
      <c r="M52" s="24">
        <v>3512</v>
      </c>
      <c r="N52" s="33">
        <v>285</v>
      </c>
      <c r="O52" s="24">
        <v>0</v>
      </c>
      <c r="P52" s="27"/>
      <c r="Q52" s="26"/>
      <c r="R52" s="26"/>
      <c r="S52" s="47" t="s">
        <v>54</v>
      </c>
      <c r="T52" s="47"/>
      <c r="U52" s="19" t="s">
        <v>17</v>
      </c>
    </row>
    <row r="53" spans="2:21" s="22" customFormat="1" ht="12">
      <c r="B53" s="26"/>
      <c r="C53" s="26"/>
      <c r="D53" s="26"/>
      <c r="E53" s="54" t="s">
        <v>54</v>
      </c>
      <c r="F53" s="54"/>
      <c r="G53" s="20" t="s">
        <v>18</v>
      </c>
      <c r="H53" s="33">
        <v>2420</v>
      </c>
      <c r="I53" s="34">
        <v>2420</v>
      </c>
      <c r="J53" s="34">
        <v>0</v>
      </c>
      <c r="K53" s="39">
        <v>0</v>
      </c>
      <c r="L53" s="45">
        <v>1741</v>
      </c>
      <c r="M53" s="24">
        <v>1741</v>
      </c>
      <c r="N53" s="33">
        <v>0</v>
      </c>
      <c r="O53" s="24">
        <v>0</v>
      </c>
      <c r="P53" s="27"/>
      <c r="Q53" s="26"/>
      <c r="R53" s="26"/>
      <c r="S53" s="54" t="s">
        <v>55</v>
      </c>
      <c r="T53" s="54"/>
      <c r="U53" s="19" t="s">
        <v>18</v>
      </c>
    </row>
    <row r="54" spans="1:21" s="17" customFormat="1" ht="15" customHeight="1">
      <c r="A54" s="22"/>
      <c r="B54" s="28"/>
      <c r="C54" s="52" t="s">
        <v>56</v>
      </c>
      <c r="D54" s="52"/>
      <c r="E54" s="52"/>
      <c r="F54" s="52"/>
      <c r="G54" s="64"/>
      <c r="H54" s="33">
        <v>349504</v>
      </c>
      <c r="I54" s="33">
        <v>340044</v>
      </c>
      <c r="J54" s="33">
        <v>9460</v>
      </c>
      <c r="K54" s="40">
        <v>0</v>
      </c>
      <c r="L54" s="45">
        <v>124437</v>
      </c>
      <c r="M54" s="23">
        <v>122929</v>
      </c>
      <c r="N54" s="33">
        <v>1508</v>
      </c>
      <c r="O54" s="23">
        <v>0</v>
      </c>
      <c r="P54" s="29"/>
      <c r="Q54" s="52" t="s">
        <v>56</v>
      </c>
      <c r="R54" s="52"/>
      <c r="S54" s="52"/>
      <c r="T54" s="52"/>
      <c r="U54" s="52"/>
    </row>
    <row r="55" spans="1:21" s="22" customFormat="1" ht="12">
      <c r="A55" s="17"/>
      <c r="B55" s="26"/>
      <c r="C55" s="26"/>
      <c r="D55" s="47" t="s">
        <v>55</v>
      </c>
      <c r="E55" s="47"/>
      <c r="F55" s="48" t="s">
        <v>57</v>
      </c>
      <c r="G55" s="62"/>
      <c r="H55" s="33">
        <v>95520</v>
      </c>
      <c r="I55" s="34">
        <v>95520</v>
      </c>
      <c r="J55" s="34">
        <v>0</v>
      </c>
      <c r="K55" s="39">
        <v>0</v>
      </c>
      <c r="L55" s="45">
        <v>90897</v>
      </c>
      <c r="M55" s="24">
        <v>90897</v>
      </c>
      <c r="N55" s="33">
        <v>0</v>
      </c>
      <c r="O55" s="24">
        <v>0</v>
      </c>
      <c r="P55" s="27"/>
      <c r="Q55" s="26"/>
      <c r="R55" s="47" t="s">
        <v>55</v>
      </c>
      <c r="S55" s="47"/>
      <c r="T55" s="48" t="s">
        <v>57</v>
      </c>
      <c r="U55" s="48"/>
    </row>
    <row r="56" spans="2:21" s="22" customFormat="1" ht="12">
      <c r="B56" s="26"/>
      <c r="C56" s="26"/>
      <c r="D56" s="47" t="s">
        <v>55</v>
      </c>
      <c r="E56" s="47"/>
      <c r="F56" s="48" t="s">
        <v>58</v>
      </c>
      <c r="G56" s="62"/>
      <c r="H56" s="33">
        <v>3327</v>
      </c>
      <c r="I56" s="34">
        <v>3327</v>
      </c>
      <c r="J56" s="34">
        <v>0</v>
      </c>
      <c r="K56" s="39">
        <v>0</v>
      </c>
      <c r="L56" s="45">
        <v>3188</v>
      </c>
      <c r="M56" s="24">
        <v>3188</v>
      </c>
      <c r="N56" s="33">
        <v>0</v>
      </c>
      <c r="O56" s="24">
        <v>0</v>
      </c>
      <c r="P56" s="27"/>
      <c r="Q56" s="26"/>
      <c r="R56" s="47" t="s">
        <v>55</v>
      </c>
      <c r="S56" s="47"/>
      <c r="T56" s="48" t="s">
        <v>58</v>
      </c>
      <c r="U56" s="48"/>
    </row>
    <row r="57" spans="2:21" s="22" customFormat="1" ht="12">
      <c r="B57" s="26"/>
      <c r="C57" s="26"/>
      <c r="D57" s="47" t="s">
        <v>55</v>
      </c>
      <c r="E57" s="47"/>
      <c r="F57" s="48" t="s">
        <v>19</v>
      </c>
      <c r="G57" s="62"/>
      <c r="H57" s="33">
        <v>34518</v>
      </c>
      <c r="I57" s="34">
        <v>25133</v>
      </c>
      <c r="J57" s="34">
        <v>9385</v>
      </c>
      <c r="K57" s="39">
        <v>0</v>
      </c>
      <c r="L57" s="45">
        <v>8961</v>
      </c>
      <c r="M57" s="24">
        <v>7486</v>
      </c>
      <c r="N57" s="33">
        <v>1475</v>
      </c>
      <c r="O57" s="24">
        <v>0</v>
      </c>
      <c r="P57" s="27"/>
      <c r="Q57" s="26"/>
      <c r="R57" s="47" t="s">
        <v>59</v>
      </c>
      <c r="S57" s="47"/>
      <c r="T57" s="48" t="s">
        <v>19</v>
      </c>
      <c r="U57" s="48"/>
    </row>
    <row r="58" spans="2:21" s="22" customFormat="1" ht="12">
      <c r="B58" s="26"/>
      <c r="C58" s="26"/>
      <c r="D58" s="47" t="s">
        <v>59</v>
      </c>
      <c r="E58" s="47"/>
      <c r="F58" s="48" t="s">
        <v>60</v>
      </c>
      <c r="G58" s="62"/>
      <c r="H58" s="33">
        <v>576</v>
      </c>
      <c r="I58" s="34">
        <v>576</v>
      </c>
      <c r="J58" s="34">
        <v>0</v>
      </c>
      <c r="K58" s="39">
        <v>0</v>
      </c>
      <c r="L58" s="45">
        <v>428</v>
      </c>
      <c r="M58" s="24">
        <v>428</v>
      </c>
      <c r="N58" s="33">
        <v>0</v>
      </c>
      <c r="O58" s="24">
        <v>0</v>
      </c>
      <c r="P58" s="27"/>
      <c r="Q58" s="26"/>
      <c r="R58" s="47" t="s">
        <v>59</v>
      </c>
      <c r="S58" s="47"/>
      <c r="T58" s="48" t="s">
        <v>60</v>
      </c>
      <c r="U58" s="48"/>
    </row>
    <row r="59" spans="2:21" s="22" customFormat="1" ht="12" customHeight="1">
      <c r="B59" s="26"/>
      <c r="C59" s="26"/>
      <c r="D59" s="47" t="s">
        <v>59</v>
      </c>
      <c r="E59" s="47"/>
      <c r="F59" s="51" t="s">
        <v>72</v>
      </c>
      <c r="G59" s="63"/>
      <c r="H59" s="33">
        <v>277</v>
      </c>
      <c r="I59" s="34">
        <v>214</v>
      </c>
      <c r="J59" s="34">
        <v>63</v>
      </c>
      <c r="K59" s="39">
        <v>0</v>
      </c>
      <c r="L59" s="45">
        <v>204</v>
      </c>
      <c r="M59" s="24">
        <v>177</v>
      </c>
      <c r="N59" s="33">
        <v>27</v>
      </c>
      <c r="O59" s="24">
        <v>0</v>
      </c>
      <c r="P59" s="27"/>
      <c r="Q59" s="26"/>
      <c r="R59" s="47" t="s">
        <v>59</v>
      </c>
      <c r="S59" s="47"/>
      <c r="T59" s="51" t="s">
        <v>72</v>
      </c>
      <c r="U59" s="51"/>
    </row>
    <row r="60" spans="2:21" s="22" customFormat="1" ht="12">
      <c r="B60" s="26"/>
      <c r="C60" s="26"/>
      <c r="D60" s="47" t="s">
        <v>59</v>
      </c>
      <c r="E60" s="47"/>
      <c r="F60" s="48" t="s">
        <v>20</v>
      </c>
      <c r="G60" s="62"/>
      <c r="H60" s="33">
        <v>5403</v>
      </c>
      <c r="I60" s="34">
        <v>5403</v>
      </c>
      <c r="J60" s="34">
        <v>0</v>
      </c>
      <c r="K60" s="39">
        <v>0</v>
      </c>
      <c r="L60" s="45">
        <v>5198</v>
      </c>
      <c r="M60" s="24">
        <v>5198</v>
      </c>
      <c r="N60" s="33">
        <v>0</v>
      </c>
      <c r="O60" s="24">
        <v>0</v>
      </c>
      <c r="P60" s="27"/>
      <c r="Q60" s="26"/>
      <c r="R60" s="47" t="s">
        <v>53</v>
      </c>
      <c r="S60" s="47"/>
      <c r="T60" s="48" t="s">
        <v>20</v>
      </c>
      <c r="U60" s="48"/>
    </row>
    <row r="61" spans="2:21" s="22" customFormat="1" ht="12" thickBot="1">
      <c r="B61" s="30"/>
      <c r="C61" s="30"/>
      <c r="D61" s="49" t="s">
        <v>53</v>
      </c>
      <c r="E61" s="49"/>
      <c r="F61" s="50" t="s">
        <v>21</v>
      </c>
      <c r="G61" s="61"/>
      <c r="H61" s="35">
        <v>205312</v>
      </c>
      <c r="I61" s="36">
        <v>205312</v>
      </c>
      <c r="J61" s="36">
        <v>0</v>
      </c>
      <c r="K61" s="41">
        <v>0</v>
      </c>
      <c r="L61" s="46">
        <v>12884</v>
      </c>
      <c r="M61" s="31">
        <v>12884</v>
      </c>
      <c r="N61" s="35">
        <v>0</v>
      </c>
      <c r="O61" s="31">
        <v>0</v>
      </c>
      <c r="P61" s="32"/>
      <c r="Q61" s="30"/>
      <c r="R61" s="49" t="s">
        <v>54</v>
      </c>
      <c r="S61" s="49"/>
      <c r="T61" s="50" t="s">
        <v>21</v>
      </c>
      <c r="U61" s="50"/>
    </row>
    <row r="62" ht="9.75" customHeight="1">
      <c r="A62" s="1"/>
    </row>
    <row r="66" ht="12">
      <c r="H66" s="4"/>
    </row>
    <row r="67" ht="12">
      <c r="H67" s="4"/>
    </row>
    <row r="68" ht="12">
      <c r="H68" s="4"/>
    </row>
    <row r="69" ht="12">
      <c r="H69" s="4"/>
    </row>
    <row r="70" ht="12">
      <c r="H70" s="4"/>
    </row>
    <row r="71" ht="12">
      <c r="H71" s="4"/>
    </row>
    <row r="72" ht="12">
      <c r="H72" s="4"/>
    </row>
    <row r="73" ht="12">
      <c r="H73" s="4"/>
    </row>
    <row r="74" ht="12">
      <c r="H74" s="4"/>
    </row>
    <row r="75" ht="12">
      <c r="H75" s="4"/>
    </row>
    <row r="76" ht="12">
      <c r="H76" s="4"/>
    </row>
  </sheetData>
  <sheetProtection/>
  <mergeCells count="132">
    <mergeCell ref="E14:G14"/>
    <mergeCell ref="E15:G15"/>
    <mergeCell ref="E16:G16"/>
    <mergeCell ref="B6:G6"/>
    <mergeCell ref="E9:G9"/>
    <mergeCell ref="E10:G10"/>
    <mergeCell ref="E11:G11"/>
    <mergeCell ref="D13:G13"/>
    <mergeCell ref="L4:O4"/>
    <mergeCell ref="H2:K2"/>
    <mergeCell ref="L2:O2"/>
    <mergeCell ref="D18:G18"/>
    <mergeCell ref="C7:G7"/>
    <mergeCell ref="D8:G8"/>
    <mergeCell ref="E12:G12"/>
    <mergeCell ref="H4:K4"/>
    <mergeCell ref="E17:G17"/>
    <mergeCell ref="B4:G5"/>
    <mergeCell ref="D19:G19"/>
    <mergeCell ref="C20:G20"/>
    <mergeCell ref="E37:G37"/>
    <mergeCell ref="D21:G21"/>
    <mergeCell ref="D22:G22"/>
    <mergeCell ref="D23:G23"/>
    <mergeCell ref="D25:G25"/>
    <mergeCell ref="E24:F24"/>
    <mergeCell ref="D26:G26"/>
    <mergeCell ref="C27:G27"/>
    <mergeCell ref="D28:G28"/>
    <mergeCell ref="D29:G29"/>
    <mergeCell ref="D51:G51"/>
    <mergeCell ref="E50:G50"/>
    <mergeCell ref="D30:G30"/>
    <mergeCell ref="C31:G31"/>
    <mergeCell ref="D32:G32"/>
    <mergeCell ref="D42:G42"/>
    <mergeCell ref="D33:G33"/>
    <mergeCell ref="E34:G34"/>
    <mergeCell ref="E35:G35"/>
    <mergeCell ref="D36:G36"/>
    <mergeCell ref="E52:F52"/>
    <mergeCell ref="D44:G44"/>
    <mergeCell ref="E39:G39"/>
    <mergeCell ref="E53:F53"/>
    <mergeCell ref="E38:G38"/>
    <mergeCell ref="E40:G40"/>
    <mergeCell ref="E48:G48"/>
    <mergeCell ref="E49:G49"/>
    <mergeCell ref="D45:G45"/>
    <mergeCell ref="C46:G46"/>
    <mergeCell ref="D47:G47"/>
    <mergeCell ref="E41:G41"/>
    <mergeCell ref="E43:F43"/>
    <mergeCell ref="C54:G54"/>
    <mergeCell ref="D55:E55"/>
    <mergeCell ref="F55:G55"/>
    <mergeCell ref="D56:E56"/>
    <mergeCell ref="F56:G56"/>
    <mergeCell ref="D57:E57"/>
    <mergeCell ref="D58:E58"/>
    <mergeCell ref="F58:G58"/>
    <mergeCell ref="F57:G57"/>
    <mergeCell ref="D59:E59"/>
    <mergeCell ref="D60:E60"/>
    <mergeCell ref="D61:E61"/>
    <mergeCell ref="F61:G61"/>
    <mergeCell ref="F60:G60"/>
    <mergeCell ref="F59:G59"/>
    <mergeCell ref="P4:U5"/>
    <mergeCell ref="P6:U6"/>
    <mergeCell ref="Q7:U7"/>
    <mergeCell ref="R8:U8"/>
    <mergeCell ref="S9:U9"/>
    <mergeCell ref="S10:U10"/>
    <mergeCell ref="S11:U11"/>
    <mergeCell ref="S12:U12"/>
    <mergeCell ref="R13:U13"/>
    <mergeCell ref="S14:U14"/>
    <mergeCell ref="S15:U15"/>
    <mergeCell ref="S16:U16"/>
    <mergeCell ref="S17:U17"/>
    <mergeCell ref="R18:U18"/>
    <mergeCell ref="R19:U19"/>
    <mergeCell ref="Q20:U20"/>
    <mergeCell ref="R21:U21"/>
    <mergeCell ref="R22:U22"/>
    <mergeCell ref="R23:U23"/>
    <mergeCell ref="S24:T24"/>
    <mergeCell ref="R25:U25"/>
    <mergeCell ref="R26:U26"/>
    <mergeCell ref="Q27:U27"/>
    <mergeCell ref="R28:U28"/>
    <mergeCell ref="R29:U29"/>
    <mergeCell ref="R30:U30"/>
    <mergeCell ref="Q31:U31"/>
    <mergeCell ref="R32:U32"/>
    <mergeCell ref="R33:U33"/>
    <mergeCell ref="S34:U34"/>
    <mergeCell ref="S35:U35"/>
    <mergeCell ref="R36:U36"/>
    <mergeCell ref="S37:U37"/>
    <mergeCell ref="S38:U38"/>
    <mergeCell ref="S40:U40"/>
    <mergeCell ref="S41:U41"/>
    <mergeCell ref="S39:U39"/>
    <mergeCell ref="R42:U42"/>
    <mergeCell ref="S43:T43"/>
    <mergeCell ref="R45:U45"/>
    <mergeCell ref="Q46:U46"/>
    <mergeCell ref="R44:U44"/>
    <mergeCell ref="R47:U47"/>
    <mergeCell ref="S48:U48"/>
    <mergeCell ref="S49:U49"/>
    <mergeCell ref="S50:U50"/>
    <mergeCell ref="R51:U51"/>
    <mergeCell ref="S52:T52"/>
    <mergeCell ref="S53:T53"/>
    <mergeCell ref="Q54:U54"/>
    <mergeCell ref="R55:S55"/>
    <mergeCell ref="T55:U55"/>
    <mergeCell ref="R56:S56"/>
    <mergeCell ref="T56:U56"/>
    <mergeCell ref="R57:S57"/>
    <mergeCell ref="T57:U57"/>
    <mergeCell ref="R58:S58"/>
    <mergeCell ref="T58:U58"/>
    <mergeCell ref="R61:S61"/>
    <mergeCell ref="T61:U61"/>
    <mergeCell ref="R59:S59"/>
    <mergeCell ref="T59:U59"/>
    <mergeCell ref="R60:S60"/>
    <mergeCell ref="T60:U60"/>
  </mergeCells>
  <printOptions horizontalCentered="1"/>
  <pageMargins left="0.3937007874015748" right="0.3937007874015748" top="0.5905511811023623" bottom="0.3937007874015748" header="0.1968503937007874" footer="0.15748031496062992"/>
  <pageSetup horizontalDpi="300" verticalDpi="300" orientation="portrait" paperSize="9" r:id="rId1"/>
  <colBreaks count="1" manualBreakCount="1">
    <brk id="11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2022-07-28T01:58:31Z</dcterms:created>
  <dcterms:modified xsi:type="dcterms:W3CDTF">2022-07-28T01:58:31Z</dcterms:modified>
  <cp:category/>
  <cp:version/>
  <cp:contentType/>
  <cp:contentStatus/>
</cp:coreProperties>
</file>