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'01'!$B$2:$L$44,'01'!$N$2:$W$44</definedName>
    <definedName name="_xlnm.Print_Area" localSheetId="1">'02'!$B$2:$L$44,'02'!$N$2:$W$44</definedName>
  </definedNames>
  <calcPr fullCalcOnLoad="1"/>
</workbook>
</file>

<file path=xl/sharedStrings.xml><?xml version="1.0" encoding="utf-8"?>
<sst xmlns="http://schemas.openxmlformats.org/spreadsheetml/2006/main" count="236" uniqueCount="95">
  <si>
    <t>注１ 「現行犯逮捕」には、特別司法警察職員及び常人による逮捕を含む。</t>
  </si>
  <si>
    <t>通常逮捕</t>
  </si>
  <si>
    <t>身柄不拘束　注２）</t>
  </si>
  <si>
    <t>総数</t>
  </si>
  <si>
    <t>計</t>
  </si>
  <si>
    <t>刑法犯総数（交通業過を除く）</t>
  </si>
  <si>
    <t>その他の刑法犯</t>
  </si>
  <si>
    <t>年齢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</si>
  <si>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</si>
  <si>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</si>
  <si>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</si>
  <si>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</si>
  <si>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</si>
  <si>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</si>
  <si>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</si>
  <si>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</si>
  <si>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</si>
  <si>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</si>
  <si>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</si>
  <si>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</si>
  <si>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身柄付
送致</t>
  </si>
  <si>
    <t>書類
送致</t>
  </si>
  <si>
    <t>少年簡易
送致</t>
  </si>
  <si>
    <t>書類
送致</t>
  </si>
  <si>
    <t>少年簡易
送致</t>
  </si>
  <si>
    <t>現行犯逮捕 注１）</t>
  </si>
  <si>
    <t>緊急逮捕</t>
  </si>
  <si>
    <t>計</t>
  </si>
  <si>
    <t>計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</si>
  <si>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</si>
  <si>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</si>
  <si>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</si>
  <si>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</si>
  <si>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</si>
  <si>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</si>
  <si>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</si>
  <si>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</si>
  <si>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</si>
  <si>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</si>
  <si>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</si>
  <si>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</si>
  <si>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</si>
  <si>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</si>
  <si>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</si>
  <si>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その他</t>
  </si>
  <si>
    <t>風俗犯</t>
  </si>
  <si>
    <t>賭博</t>
  </si>
  <si>
    <t>わいせつ</t>
  </si>
  <si>
    <t>うち）占有離脱物横領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</si>
  <si>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</si>
  <si>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</si>
  <si>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</si>
  <si>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</si>
  <si>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</si>
  <si>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</si>
  <si>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</si>
  <si>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</si>
  <si>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</si>
  <si>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</si>
  <si>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</si>
  <si>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15          歳</t>
  </si>
  <si>
    <t>16          歳</t>
  </si>
  <si>
    <t>17          歳</t>
  </si>
  <si>
    <t>18          歳</t>
  </si>
  <si>
    <t>19          歳</t>
  </si>
  <si>
    <t>知能犯</t>
  </si>
  <si>
    <t>知能犯</t>
  </si>
  <si>
    <t>窃盗犯</t>
  </si>
  <si>
    <t>窃盗犯</t>
  </si>
  <si>
    <t>学職</t>
  </si>
  <si>
    <t>　　　　　　　　　身柄措置
罪　種
年齢・学職</t>
  </si>
  <si>
    <t>身柄措置
　　　　　　　　　　罪　　種
　　　　　　　　　年齢・学職</t>
  </si>
  <si>
    <t>身柄措置・送致別　検挙人員（総数表）</t>
  </si>
  <si>
    <t>身柄措置・送致別　検挙人員（女表）</t>
  </si>
  <si>
    <r>
      <t xml:space="preserve">２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「身柄不拘束」とは、終始身柄を拘束しなかったものをいう。</t>
    </r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</si>
  <si>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</si>
  <si>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</si>
  <si>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</si>
  <si>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</si>
  <si>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</si>
  <si>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</si>
  <si>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</si>
  <si>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</si>
  <si>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総数</t>
  </si>
  <si>
    <t>現逮</t>
  </si>
  <si>
    <t>緊逮</t>
  </si>
  <si>
    <t>通逮</t>
  </si>
  <si>
    <t>身柄不拘束</t>
  </si>
  <si>
    <t>少年482</t>
  </si>
  <si>
    <t>少年483</t>
  </si>
  <si>
    <t>少年480</t>
  </si>
  <si>
    <t>少年481</t>
  </si>
  <si>
    <t>109　罪種別　年齢・学職別</t>
  </si>
  <si>
    <t>109 罪種別　年齢・学職別　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</si>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</sst>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5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6" fontId="7" fillId="0" borderId="11" xfId="565" applyNumberFormat="1" applyFont="1" applyFill="1" applyBorder="1" applyAlignment="1" applyProtection="1">
      <alignment vertical="center"/>
      <protection/>
    </xf>
    <xf numFmtId="38" fontId="7" fillId="0" borderId="0" xfId="565" applyFont="1" applyFill="1" applyBorder="1" applyAlignment="1" applyProtection="1">
      <alignment/>
      <protection/>
    </xf>
    <xf numFmtId="176" fontId="7" fillId="0" borderId="0" xfId="565" applyNumberFormat="1" applyFont="1" applyFill="1" applyBorder="1" applyAlignment="1" applyProtection="1">
      <alignment vertical="center"/>
      <protection/>
    </xf>
    <xf numFmtId="176" fontId="7" fillId="0" borderId="12" xfId="565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0" xfId="565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16" xfId="565" applyNumberFormat="1" applyFont="1" applyFill="1" applyBorder="1" applyAlignment="1" applyProtection="1">
      <alignment vertical="center"/>
      <protection/>
    </xf>
    <xf numFmtId="176" fontId="7" fillId="0" borderId="17" xfId="565" applyNumberFormat="1" applyFont="1" applyFill="1" applyBorder="1" applyAlignment="1" applyProtection="1">
      <alignment vertical="center"/>
      <protection/>
    </xf>
    <xf numFmtId="176" fontId="0" fillId="0" borderId="18" xfId="565" applyNumberFormat="1" applyFont="1" applyFill="1" applyBorder="1" applyAlignment="1" applyProtection="1">
      <alignment vertical="center"/>
      <protection/>
    </xf>
    <xf numFmtId="176" fontId="7" fillId="0" borderId="13" xfId="565" applyNumberFormat="1" applyFont="1" applyFill="1" applyBorder="1" applyAlignment="1" applyProtection="1">
      <alignment vertical="center"/>
      <protection/>
    </xf>
    <xf numFmtId="176" fontId="0" fillId="0" borderId="11" xfId="565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7" fillId="0" borderId="19" xfId="565" applyNumberFormat="1" applyFont="1" applyFill="1" applyBorder="1" applyAlignment="1" applyProtection="1">
      <alignment vertical="center"/>
      <protection/>
    </xf>
    <xf numFmtId="176" fontId="7" fillId="0" borderId="15" xfId="565" applyNumberFormat="1" applyFont="1" applyFill="1" applyBorder="1" applyAlignment="1" applyProtection="1">
      <alignment vertical="center"/>
      <protection/>
    </xf>
    <xf numFmtId="176" fontId="0" fillId="0" borderId="20" xfId="565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0" fillId="0" borderId="12" xfId="565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0" xfId="565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6" fontId="0" fillId="0" borderId="0" xfId="565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176" fontId="7" fillId="0" borderId="18" xfId="565" applyNumberFormat="1" applyFont="1" applyFill="1" applyBorder="1" applyAlignment="1" applyProtection="1">
      <alignment vertical="center"/>
      <protection/>
    </xf>
    <xf numFmtId="176" fontId="0" fillId="0" borderId="23" xfId="565" applyNumberFormat="1" applyFont="1" applyFill="1" applyBorder="1" applyAlignment="1" applyProtection="1">
      <alignment vertical="center"/>
      <protection/>
    </xf>
    <xf numFmtId="176" fontId="7" fillId="0" borderId="20" xfId="565" applyNumberFormat="1" applyFont="1" applyFill="1" applyBorder="1" applyAlignment="1" applyProtection="1">
      <alignment vertical="center"/>
      <protection/>
    </xf>
    <xf numFmtId="176" fontId="0" fillId="0" borderId="14" xfId="565" applyNumberFormat="1" applyFont="1" applyFill="1" applyBorder="1" applyAlignment="1" applyProtection="1">
      <alignment vertical="center"/>
      <protection/>
    </xf>
    <xf numFmtId="176" fontId="0" fillId="0" borderId="18" xfId="565" applyNumberFormat="1" applyFont="1" applyFill="1" applyBorder="1" applyAlignment="1" applyProtection="1">
      <alignment vertical="center"/>
      <protection/>
    </xf>
    <xf numFmtId="176" fontId="0" fillId="0" borderId="0" xfId="565" applyNumberFormat="1" applyFont="1" applyFill="1" applyBorder="1" applyAlignment="1" applyProtection="1">
      <alignment vertical="center"/>
      <protection/>
    </xf>
    <xf numFmtId="176" fontId="0" fillId="0" borderId="11" xfId="565" applyNumberFormat="1" applyFont="1" applyFill="1" applyBorder="1" applyAlignment="1" applyProtection="1">
      <alignment vertical="center"/>
      <protection/>
    </xf>
    <xf numFmtId="176" fontId="7" fillId="0" borderId="24" xfId="565" applyNumberFormat="1" applyFont="1" applyFill="1" applyBorder="1" applyAlignment="1" applyProtection="1">
      <alignment vertical="center"/>
      <protection/>
    </xf>
    <xf numFmtId="176" fontId="0" fillId="0" borderId="24" xfId="565" applyNumberFormat="1" applyFont="1" applyFill="1" applyBorder="1" applyAlignment="1" applyProtection="1">
      <alignment vertical="center"/>
      <protection/>
    </xf>
    <xf numFmtId="176" fontId="0" fillId="0" borderId="24" xfId="565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0" applyNumberFormat="1" applyFont="1" applyFill="1" applyAlignment="1" applyProtection="1">
      <alignment/>
      <protection/>
    </xf>
    <xf numFmtId="176" fontId="0" fillId="0" borderId="17" xfId="565" applyNumberFormat="1" applyFont="1" applyFill="1" applyBorder="1" applyAlignment="1" applyProtection="1">
      <alignment vertical="center"/>
      <protection/>
    </xf>
    <xf numFmtId="176" fontId="0" fillId="0" borderId="13" xfId="565" applyNumberFormat="1" applyFont="1" applyFill="1" applyBorder="1" applyAlignment="1" applyProtection="1">
      <alignment vertical="center"/>
      <protection/>
    </xf>
    <xf numFmtId="176" fontId="0" fillId="0" borderId="21" xfId="565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6" fontId="7" fillId="0" borderId="25" xfId="571" applyNumberFormat="1" applyFont="1" applyFill="1" applyBorder="1" applyAlignment="1">
      <alignment horizontal="right" vertical="center" wrapText="1"/>
    </xf>
    <xf numFmtId="176" fontId="7" fillId="0" borderId="25" xfId="574" applyNumberFormat="1" applyFont="1" applyFill="1" applyBorder="1" applyAlignment="1">
      <alignment horizontal="right" vertical="center" wrapText="1"/>
    </xf>
    <xf numFmtId="176" fontId="7" fillId="0" borderId="26" xfId="574" applyNumberFormat="1" applyFont="1" applyFill="1" applyBorder="1" applyAlignment="1">
      <alignment horizontal="right" vertical="center" wrapText="1"/>
    </xf>
    <xf numFmtId="176" fontId="7" fillId="0" borderId="12" xfId="571" applyNumberFormat="1" applyFont="1" applyFill="1" applyBorder="1" applyAlignment="1">
      <alignment horizontal="right" vertical="center" wrapText="1"/>
    </xf>
    <xf numFmtId="176" fontId="7" fillId="0" borderId="12" xfId="574" applyNumberFormat="1" applyFont="1" applyFill="1" applyBorder="1" applyAlignment="1">
      <alignment horizontal="right" vertical="center" wrapText="1"/>
    </xf>
    <xf numFmtId="176" fontId="7" fillId="0" borderId="11" xfId="574" applyNumberFormat="1" applyFont="1" applyFill="1" applyBorder="1" applyAlignment="1">
      <alignment horizontal="right" vertical="center" wrapText="1"/>
    </xf>
    <xf numFmtId="176" fontId="0" fillId="0" borderId="12" xfId="571" applyNumberFormat="1" applyFont="1" applyFill="1" applyBorder="1" applyAlignment="1">
      <alignment horizontal="right" vertical="center" wrapText="1"/>
    </xf>
    <xf numFmtId="176" fontId="0" fillId="0" borderId="12" xfId="574" applyNumberFormat="1" applyFont="1" applyFill="1" applyBorder="1" applyAlignment="1">
      <alignment horizontal="right" vertical="center" wrapText="1"/>
    </xf>
    <xf numFmtId="176" fontId="0" fillId="0" borderId="11" xfId="574" applyNumberFormat="1" applyFont="1" applyFill="1" applyBorder="1" applyAlignment="1">
      <alignment horizontal="right" vertical="center" wrapText="1"/>
    </xf>
    <xf numFmtId="176" fontId="0" fillId="0" borderId="16" xfId="572" applyNumberFormat="1" applyFont="1" applyFill="1" applyBorder="1" applyAlignment="1">
      <alignment horizontal="right" vertical="center" wrapText="1"/>
    </xf>
    <xf numFmtId="176" fontId="0" fillId="0" borderId="16" xfId="575" applyNumberFormat="1" applyFont="1" applyFill="1" applyBorder="1" applyAlignment="1">
      <alignment horizontal="right" vertical="center" wrapText="1"/>
    </xf>
    <xf numFmtId="176" fontId="0" fillId="0" borderId="18" xfId="575" applyNumberFormat="1" applyFont="1" applyFill="1" applyBorder="1" applyAlignment="1">
      <alignment horizontal="right" vertical="center" wrapText="1"/>
    </xf>
    <xf numFmtId="176" fontId="0" fillId="0" borderId="12" xfId="572" applyNumberFormat="1" applyFont="1" applyFill="1" applyBorder="1" applyAlignment="1">
      <alignment horizontal="right" vertical="center" wrapText="1"/>
    </xf>
    <xf numFmtId="176" fontId="0" fillId="0" borderId="12" xfId="575" applyNumberFormat="1" applyFont="1" applyFill="1" applyBorder="1" applyAlignment="1">
      <alignment horizontal="right" vertical="center" wrapText="1"/>
    </xf>
    <xf numFmtId="176" fontId="0" fillId="0" borderId="11" xfId="575" applyNumberFormat="1" applyFont="1" applyFill="1" applyBorder="1" applyAlignment="1">
      <alignment horizontal="right" vertical="center" wrapText="1"/>
    </xf>
    <xf numFmtId="176" fontId="0" fillId="0" borderId="19" xfId="572" applyNumberFormat="1" applyFont="1" applyFill="1" applyBorder="1" applyAlignment="1">
      <alignment horizontal="right" vertical="center" wrapText="1"/>
    </xf>
    <xf numFmtId="176" fontId="0" fillId="0" borderId="19" xfId="575" applyNumberFormat="1" applyFont="1" applyFill="1" applyBorder="1" applyAlignment="1">
      <alignment horizontal="right" vertical="center" wrapText="1"/>
    </xf>
    <xf numFmtId="176" fontId="0" fillId="0" borderId="20" xfId="575" applyNumberFormat="1" applyFont="1" applyFill="1" applyBorder="1" applyAlignment="1">
      <alignment horizontal="right" vertical="center" wrapText="1"/>
    </xf>
    <xf numFmtId="176" fontId="0" fillId="0" borderId="12" xfId="573" applyNumberFormat="1" applyFont="1" applyFill="1" applyBorder="1" applyAlignment="1">
      <alignment horizontal="right" vertical="center" wrapText="1"/>
    </xf>
    <xf numFmtId="176" fontId="0" fillId="0" borderId="12" xfId="576" applyNumberFormat="1" applyFont="1" applyFill="1" applyBorder="1" applyAlignment="1">
      <alignment horizontal="right" vertical="center" wrapText="1"/>
    </xf>
    <xf numFmtId="176" fontId="0" fillId="0" borderId="11" xfId="576" applyNumberFormat="1" applyFont="1" applyFill="1" applyBorder="1" applyAlignment="1">
      <alignment horizontal="right" vertical="center" wrapText="1"/>
    </xf>
    <xf numFmtId="176" fontId="0" fillId="0" borderId="27" xfId="573" applyNumberFormat="1" applyFont="1" applyFill="1" applyBorder="1" applyAlignment="1">
      <alignment horizontal="right" vertical="center" wrapText="1"/>
    </xf>
    <xf numFmtId="176" fontId="0" fillId="0" borderId="27" xfId="576" applyNumberFormat="1" applyFont="1" applyFill="1" applyBorder="1" applyAlignment="1">
      <alignment horizontal="right" vertical="center" wrapText="1"/>
    </xf>
    <xf numFmtId="176" fontId="0" fillId="0" borderId="24" xfId="576" applyNumberFormat="1" applyFont="1" applyFill="1" applyBorder="1" applyAlignment="1">
      <alignment horizontal="right" vertical="center" wrapText="1"/>
    </xf>
    <xf numFmtId="176" fontId="7" fillId="0" borderId="25" xfId="577" applyNumberFormat="1" applyFont="1" applyFill="1" applyBorder="1" applyAlignment="1">
      <alignment horizontal="right" vertical="center" wrapText="1"/>
    </xf>
    <xf numFmtId="176" fontId="7" fillId="0" borderId="25" xfId="568" applyNumberFormat="1" applyFont="1" applyFill="1" applyBorder="1" applyAlignment="1">
      <alignment horizontal="right" vertical="center" wrapText="1"/>
    </xf>
    <xf numFmtId="176" fontId="7" fillId="0" borderId="26" xfId="568" applyNumberFormat="1" applyFont="1" applyFill="1" applyBorder="1" applyAlignment="1">
      <alignment horizontal="right" vertical="center" wrapText="1"/>
    </xf>
    <xf numFmtId="176" fontId="7" fillId="0" borderId="12" xfId="577" applyNumberFormat="1" applyFont="1" applyFill="1" applyBorder="1" applyAlignment="1">
      <alignment horizontal="right" vertical="center" wrapText="1"/>
    </xf>
    <xf numFmtId="176" fontId="7" fillId="0" borderId="12" xfId="568" applyNumberFormat="1" applyFont="1" applyFill="1" applyBorder="1" applyAlignment="1">
      <alignment horizontal="right" vertical="center" wrapText="1"/>
    </xf>
    <xf numFmtId="176" fontId="7" fillId="0" borderId="11" xfId="568" applyNumberFormat="1" applyFont="1" applyFill="1" applyBorder="1" applyAlignment="1">
      <alignment horizontal="right" vertical="center" wrapText="1"/>
    </xf>
    <xf numFmtId="176" fontId="0" fillId="0" borderId="12" xfId="577" applyNumberFormat="1" applyFont="1" applyFill="1" applyBorder="1" applyAlignment="1">
      <alignment horizontal="right" vertical="center" wrapText="1"/>
    </xf>
    <xf numFmtId="176" fontId="0" fillId="0" borderId="12" xfId="568" applyNumberFormat="1" applyFont="1" applyFill="1" applyBorder="1" applyAlignment="1">
      <alignment horizontal="right" vertical="center" wrapText="1"/>
    </xf>
    <xf numFmtId="176" fontId="0" fillId="0" borderId="11" xfId="568" applyNumberFormat="1" applyFont="1" applyFill="1" applyBorder="1" applyAlignment="1">
      <alignment horizontal="right" vertical="center" wrapText="1"/>
    </xf>
    <xf numFmtId="176" fontId="0" fillId="0" borderId="16" xfId="578" applyNumberFormat="1" applyFont="1" applyFill="1" applyBorder="1" applyAlignment="1">
      <alignment horizontal="right" vertical="center" wrapText="1"/>
    </xf>
    <xf numFmtId="176" fontId="0" fillId="0" borderId="16" xfId="569" applyNumberFormat="1" applyFont="1" applyFill="1" applyBorder="1" applyAlignment="1">
      <alignment horizontal="right" vertical="center" wrapText="1"/>
    </xf>
    <xf numFmtId="176" fontId="0" fillId="0" borderId="12" xfId="578" applyNumberFormat="1" applyFont="1" applyFill="1" applyBorder="1" applyAlignment="1">
      <alignment horizontal="right" vertical="center" wrapText="1"/>
    </xf>
    <xf numFmtId="176" fontId="0" fillId="0" borderId="12" xfId="569" applyNumberFormat="1" applyFont="1" applyFill="1" applyBorder="1" applyAlignment="1">
      <alignment horizontal="right" vertical="center" wrapText="1"/>
    </xf>
    <xf numFmtId="176" fontId="0" fillId="0" borderId="19" xfId="578" applyNumberFormat="1" applyFont="1" applyFill="1" applyBorder="1" applyAlignment="1">
      <alignment horizontal="right" vertical="center" wrapText="1"/>
    </xf>
    <xf numFmtId="176" fontId="0" fillId="0" borderId="19" xfId="569" applyNumberFormat="1" applyFont="1" applyFill="1" applyBorder="1" applyAlignment="1">
      <alignment horizontal="right" vertical="center" wrapText="1"/>
    </xf>
    <xf numFmtId="176" fontId="0" fillId="0" borderId="12" xfId="567" applyNumberFormat="1" applyFont="1" applyFill="1" applyBorder="1" applyAlignment="1">
      <alignment horizontal="right" vertical="center" wrapText="1"/>
    </xf>
    <xf numFmtId="176" fontId="0" fillId="0" borderId="12" xfId="570" applyNumberFormat="1" applyFont="1" applyFill="1" applyBorder="1" applyAlignment="1">
      <alignment horizontal="right" vertical="center" wrapText="1"/>
    </xf>
    <xf numFmtId="176" fontId="0" fillId="0" borderId="11" xfId="570" applyNumberFormat="1" applyFont="1" applyFill="1" applyBorder="1" applyAlignment="1">
      <alignment horizontal="right" vertical="center" wrapText="1"/>
    </xf>
    <xf numFmtId="176" fontId="0" fillId="0" borderId="27" xfId="567" applyNumberFormat="1" applyFont="1" applyFill="1" applyBorder="1" applyAlignment="1">
      <alignment horizontal="right" vertical="center" wrapText="1"/>
    </xf>
    <xf numFmtId="176" fontId="0" fillId="0" borderId="27" xfId="570" applyNumberFormat="1" applyFont="1" applyFill="1" applyBorder="1" applyAlignment="1">
      <alignment horizontal="right" vertical="center" wrapText="1"/>
    </xf>
    <xf numFmtId="176" fontId="0" fillId="0" borderId="24" xfId="570" applyNumberFormat="1" applyFont="1" applyFill="1" applyBorder="1" applyAlignment="1">
      <alignment horizontal="right" vertical="center" wrapText="1"/>
    </xf>
    <xf numFmtId="176" fontId="7" fillId="0" borderId="25" xfId="721" applyNumberFormat="1" applyFont="1" applyFill="1" applyBorder="1" applyAlignment="1">
      <alignment horizontal="right" vertical="center" wrapText="1"/>
      <protection/>
    </xf>
    <xf numFmtId="176" fontId="7" fillId="0" borderId="25" xfId="722" applyNumberFormat="1" applyFont="1" applyFill="1" applyBorder="1" applyAlignment="1">
      <alignment horizontal="right" vertical="center" wrapText="1"/>
      <protection/>
    </xf>
    <xf numFmtId="176" fontId="7" fillId="0" borderId="26" xfId="722" applyNumberFormat="1" applyFont="1" applyFill="1" applyBorder="1" applyAlignment="1">
      <alignment horizontal="right" vertical="center" wrapText="1"/>
      <protection/>
    </xf>
    <xf numFmtId="176" fontId="7" fillId="0" borderId="12" xfId="721" applyNumberFormat="1" applyFont="1" applyFill="1" applyBorder="1" applyAlignment="1">
      <alignment horizontal="right" vertical="center" wrapText="1"/>
      <protection/>
    </xf>
    <xf numFmtId="176" fontId="7" fillId="0" borderId="12" xfId="722" applyNumberFormat="1" applyFont="1" applyFill="1" applyBorder="1" applyAlignment="1">
      <alignment horizontal="right" vertical="center" wrapText="1"/>
      <protection/>
    </xf>
    <xf numFmtId="176" fontId="7" fillId="0" borderId="11" xfId="722" applyNumberFormat="1" applyFont="1" applyFill="1" applyBorder="1" applyAlignment="1">
      <alignment horizontal="right" vertical="center" wrapText="1"/>
      <protection/>
    </xf>
    <xf numFmtId="176" fontId="0" fillId="0" borderId="12" xfId="721" applyNumberFormat="1" applyFont="1" applyFill="1" applyBorder="1" applyAlignment="1">
      <alignment horizontal="right" vertical="center" wrapText="1"/>
      <protection/>
    </xf>
    <xf numFmtId="176" fontId="0" fillId="0" borderId="12" xfId="722" applyNumberFormat="1" applyFont="1" applyFill="1" applyBorder="1" applyAlignment="1">
      <alignment horizontal="right" vertical="center" wrapText="1"/>
      <protection/>
    </xf>
    <xf numFmtId="176" fontId="0" fillId="0" borderId="11" xfId="722" applyNumberFormat="1" applyFont="1" applyFill="1" applyBorder="1" applyAlignment="1">
      <alignment horizontal="right" vertical="center" wrapText="1"/>
      <protection/>
    </xf>
    <xf numFmtId="176" fontId="0" fillId="0" borderId="16" xfId="721" applyNumberFormat="1" applyFont="1" applyFill="1" applyBorder="1" applyAlignment="1">
      <alignment horizontal="right" vertical="center" wrapText="1"/>
      <protection/>
    </xf>
    <xf numFmtId="176" fontId="0" fillId="0" borderId="16" xfId="722" applyNumberFormat="1" applyFont="1" applyFill="1" applyBorder="1" applyAlignment="1">
      <alignment horizontal="right" vertical="center" wrapText="1"/>
      <protection/>
    </xf>
    <xf numFmtId="176" fontId="0" fillId="0" borderId="18" xfId="722" applyNumberFormat="1" applyFont="1" applyFill="1" applyBorder="1" applyAlignment="1">
      <alignment horizontal="right" vertical="center" wrapText="1"/>
      <protection/>
    </xf>
    <xf numFmtId="176" fontId="0" fillId="0" borderId="19" xfId="721" applyNumberFormat="1" applyFont="1" applyFill="1" applyBorder="1" applyAlignment="1">
      <alignment horizontal="right" vertical="center" wrapText="1"/>
      <protection/>
    </xf>
    <xf numFmtId="176" fontId="0" fillId="0" borderId="19" xfId="722" applyNumberFormat="1" applyFont="1" applyFill="1" applyBorder="1" applyAlignment="1">
      <alignment horizontal="right" vertical="center" wrapText="1"/>
      <protection/>
    </xf>
    <xf numFmtId="176" fontId="0" fillId="0" borderId="20" xfId="722" applyNumberFormat="1" applyFont="1" applyFill="1" applyBorder="1" applyAlignment="1">
      <alignment horizontal="right" vertical="center" wrapText="1"/>
      <protection/>
    </xf>
    <xf numFmtId="176" fontId="0" fillId="0" borderId="27" xfId="721" applyNumberFormat="1" applyFont="1" applyFill="1" applyBorder="1" applyAlignment="1">
      <alignment horizontal="right" vertical="center" wrapText="1"/>
      <protection/>
    </xf>
    <xf numFmtId="176" fontId="0" fillId="0" borderId="27" xfId="722" applyNumberFormat="1" applyFont="1" applyFill="1" applyBorder="1" applyAlignment="1">
      <alignment horizontal="right" vertical="center" wrapText="1"/>
      <protection/>
    </xf>
    <xf numFmtId="176" fontId="0" fillId="0" borderId="24" xfId="722" applyNumberFormat="1" applyFont="1" applyFill="1" applyBorder="1" applyAlignment="1">
      <alignment horizontal="right" vertical="center" wrapText="1"/>
      <protection/>
    </xf>
    <xf numFmtId="176" fontId="7" fillId="0" borderId="25" xfId="723" applyNumberFormat="1" applyFont="1" applyFill="1" applyBorder="1" applyAlignment="1">
      <alignment horizontal="right" vertical="center" wrapText="1"/>
      <protection/>
    </xf>
    <xf numFmtId="176" fontId="7" fillId="0" borderId="25" xfId="724" applyNumberFormat="1" applyFont="1" applyFill="1" applyBorder="1" applyAlignment="1">
      <alignment horizontal="right" vertical="center" wrapText="1"/>
      <protection/>
    </xf>
    <xf numFmtId="176" fontId="7" fillId="0" borderId="12" xfId="723" applyNumberFormat="1" applyFont="1" applyFill="1" applyBorder="1" applyAlignment="1">
      <alignment horizontal="right" vertical="center" wrapText="1"/>
      <protection/>
    </xf>
    <xf numFmtId="176" fontId="7" fillId="0" borderId="12" xfId="724" applyNumberFormat="1" applyFont="1" applyFill="1" applyBorder="1" applyAlignment="1">
      <alignment horizontal="right" vertical="center" wrapText="1"/>
      <protection/>
    </xf>
    <xf numFmtId="176" fontId="0" fillId="0" borderId="12" xfId="723" applyNumberFormat="1" applyFont="1" applyFill="1" applyBorder="1" applyAlignment="1">
      <alignment horizontal="right" vertical="center" wrapText="1"/>
      <protection/>
    </xf>
    <xf numFmtId="176" fontId="0" fillId="0" borderId="12" xfId="724" applyNumberFormat="1" applyFont="1" applyFill="1" applyBorder="1" applyAlignment="1">
      <alignment horizontal="right" vertical="center" wrapText="1"/>
      <protection/>
    </xf>
    <xf numFmtId="176" fontId="0" fillId="0" borderId="16" xfId="723" applyNumberFormat="1" applyFont="1" applyFill="1" applyBorder="1" applyAlignment="1">
      <alignment horizontal="right" vertical="center" wrapText="1"/>
      <protection/>
    </xf>
    <xf numFmtId="176" fontId="0" fillId="0" borderId="16" xfId="724" applyNumberFormat="1" applyFont="1" applyFill="1" applyBorder="1" applyAlignment="1">
      <alignment horizontal="right" vertical="center" wrapText="1"/>
      <protection/>
    </xf>
    <xf numFmtId="176" fontId="0" fillId="0" borderId="19" xfId="723" applyNumberFormat="1" applyFont="1" applyFill="1" applyBorder="1" applyAlignment="1">
      <alignment horizontal="right" vertical="center" wrapText="1"/>
      <protection/>
    </xf>
    <xf numFmtId="176" fontId="0" fillId="0" borderId="19" xfId="724" applyNumberFormat="1" applyFont="1" applyFill="1" applyBorder="1" applyAlignment="1">
      <alignment horizontal="right" vertical="center" wrapText="1"/>
      <protection/>
    </xf>
    <xf numFmtId="176" fontId="0" fillId="0" borderId="27" xfId="723" applyNumberFormat="1" applyFont="1" applyFill="1" applyBorder="1" applyAlignment="1">
      <alignment horizontal="right" vertical="center" wrapText="1"/>
      <protection/>
    </xf>
    <xf numFmtId="176" fontId="0" fillId="0" borderId="27" xfId="724" applyNumberFormat="1" applyFont="1" applyFill="1" applyBorder="1" applyAlignment="1">
      <alignment horizontal="right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0" xfId="565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distributed" vertical="center" wrapText="1"/>
      <protection locked="0"/>
    </xf>
    <xf numFmtId="0" fontId="0" fillId="0" borderId="31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 locked="0"/>
    </xf>
    <xf numFmtId="0" fontId="0" fillId="0" borderId="23" xfId="0" applyFont="1" applyFill="1" applyBorder="1" applyAlignment="1">
      <alignment vertical="distributed" textRotation="255"/>
    </xf>
    <xf numFmtId="0" fontId="0" fillId="0" borderId="0" xfId="0" applyFont="1" applyFill="1" applyAlignment="1">
      <alignment vertical="distributed" textRotation="255"/>
    </xf>
    <xf numFmtId="0" fontId="0" fillId="0" borderId="14" xfId="0" applyFont="1" applyFill="1" applyBorder="1" applyAlignment="1">
      <alignment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6" xfId="0" applyFont="1" applyFill="1" applyBorder="1" applyAlignment="1" applyProtection="1">
      <alignment horizontal="distributed" vertical="center" wrapText="1"/>
      <protection locked="0"/>
    </xf>
    <xf numFmtId="0" fontId="0" fillId="0" borderId="28" xfId="0" applyFont="1" applyFill="1" applyBorder="1" applyAlignment="1" applyProtection="1">
      <alignment horizontal="distributed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0" fillId="0" borderId="39" xfId="0" applyFont="1" applyFill="1" applyBorder="1" applyAlignment="1" applyProtection="1">
      <alignment horizontal="distributed" vertical="center"/>
      <protection locked="0"/>
    </xf>
    <xf numFmtId="0" fontId="0" fillId="0" borderId="30" xfId="0" applyFont="1" applyFill="1" applyBorder="1" applyAlignment="1" applyProtection="1">
      <alignment horizontal="distributed" vertical="center"/>
      <protection locked="0"/>
    </xf>
    <xf numFmtId="0" fontId="0" fillId="0" borderId="31" xfId="0" applyFont="1" applyFill="1" applyBorder="1" applyAlignment="1" applyProtection="1">
      <alignment horizontal="distributed" vertical="center" wrapText="1"/>
      <protection locked="0"/>
    </xf>
    <xf numFmtId="0" fontId="0" fillId="0" borderId="48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vertical="distributed" textRotation="255"/>
    </xf>
  </cellXfs>
  <cellStyles count="74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2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12" xfId="35"/>
    <cellStyle name="20% - アクセント 2 13" xfId="36"/>
    <cellStyle name="20% - アクセント 2 14" xfId="37"/>
    <cellStyle name="20% - アクセント 2 15" xfId="38"/>
    <cellStyle name="20% - アクセント 2 16" xfId="39"/>
    <cellStyle name="20% - アクセント 2 17" xfId="40"/>
    <cellStyle name="20% - アクセント 2 2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12" xfId="52"/>
    <cellStyle name="20% - アクセント 3 13" xfId="53"/>
    <cellStyle name="20% - アクセント 3 14" xfId="54"/>
    <cellStyle name="20% - アクセント 3 15" xfId="55"/>
    <cellStyle name="20% - アクセント 3 16" xfId="56"/>
    <cellStyle name="20% - アクセント 3 17" xfId="57"/>
    <cellStyle name="20% - アクセント 3 2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2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12" xfId="86"/>
    <cellStyle name="20% - アクセント 5 13" xfId="87"/>
    <cellStyle name="20% - アクセント 5 14" xfId="88"/>
    <cellStyle name="20% - アクセント 5 15" xfId="89"/>
    <cellStyle name="20% - アクセント 5 16" xfId="90"/>
    <cellStyle name="20% - アクセント 5 17" xfId="91"/>
    <cellStyle name="20% - アクセント 5 2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12" xfId="103"/>
    <cellStyle name="20% - アクセント 6 13" xfId="104"/>
    <cellStyle name="20% - アクセント 6 14" xfId="105"/>
    <cellStyle name="20% - アクセント 6 15" xfId="106"/>
    <cellStyle name="20% - アクセント 6 16" xfId="107"/>
    <cellStyle name="20% - アクセント 6 17" xfId="108"/>
    <cellStyle name="20% - アクセント 6 2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12" xfId="120"/>
    <cellStyle name="40% - アクセント 1 13" xfId="121"/>
    <cellStyle name="40% - アクセント 1 14" xfId="122"/>
    <cellStyle name="40% - アクセント 1 15" xfId="123"/>
    <cellStyle name="40% - アクセント 1 16" xfId="124"/>
    <cellStyle name="40% - アクセント 1 17" xfId="125"/>
    <cellStyle name="40% - アクセント 1 2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12" xfId="137"/>
    <cellStyle name="40% - アクセント 2 13" xfId="138"/>
    <cellStyle name="40% - アクセント 2 14" xfId="139"/>
    <cellStyle name="40% - アクセント 2 15" xfId="140"/>
    <cellStyle name="40% - アクセント 2 16" xfId="141"/>
    <cellStyle name="40% - アクセント 2 17" xfId="142"/>
    <cellStyle name="40% - アクセント 2 2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12" xfId="154"/>
    <cellStyle name="40% - アクセント 3 13" xfId="155"/>
    <cellStyle name="40% - アクセント 3 14" xfId="156"/>
    <cellStyle name="40% - アクセント 3 15" xfId="157"/>
    <cellStyle name="40% - アクセント 3 16" xfId="158"/>
    <cellStyle name="40% - アクセント 3 17" xfId="159"/>
    <cellStyle name="40% - アクセント 3 2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12" xfId="171"/>
    <cellStyle name="40% - アクセント 4 13" xfId="172"/>
    <cellStyle name="40% - アクセント 4 14" xfId="173"/>
    <cellStyle name="40% - アクセント 4 15" xfId="174"/>
    <cellStyle name="40% - アクセント 4 16" xfId="175"/>
    <cellStyle name="40% - アクセント 4 17" xfId="176"/>
    <cellStyle name="40% - アクセント 4 2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12" xfId="188"/>
    <cellStyle name="40% - アクセント 5 13" xfId="189"/>
    <cellStyle name="40% - アクセント 5 14" xfId="190"/>
    <cellStyle name="40% - アクセント 5 15" xfId="191"/>
    <cellStyle name="40% - アクセント 5 16" xfId="192"/>
    <cellStyle name="40% - アクセント 5 17" xfId="193"/>
    <cellStyle name="40% - アクセント 5 2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12" xfId="205"/>
    <cellStyle name="40% - アクセント 6 13" xfId="206"/>
    <cellStyle name="40% - アクセント 6 14" xfId="207"/>
    <cellStyle name="40% - アクセント 6 15" xfId="208"/>
    <cellStyle name="40% - アクセント 6 16" xfId="209"/>
    <cellStyle name="40% - アクセント 6 17" xfId="210"/>
    <cellStyle name="40% - アクセント 6 2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12" xfId="222"/>
    <cellStyle name="60% - アクセント 1 13" xfId="223"/>
    <cellStyle name="60% - アクセント 1 14" xfId="224"/>
    <cellStyle name="60% - アクセント 1 15" xfId="225"/>
    <cellStyle name="60% - アクセント 1 16" xfId="226"/>
    <cellStyle name="60% - アクセント 1 17" xfId="227"/>
    <cellStyle name="60% - アクセント 1 2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12" xfId="239"/>
    <cellStyle name="60% - アクセント 2 13" xfId="240"/>
    <cellStyle name="60% - アクセント 2 14" xfId="241"/>
    <cellStyle name="60% - アクセント 2 15" xfId="242"/>
    <cellStyle name="60% - アクセント 2 16" xfId="243"/>
    <cellStyle name="60% - アクセント 2 17" xfId="244"/>
    <cellStyle name="60% - アクセント 2 2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12" xfId="256"/>
    <cellStyle name="60% - アクセント 3 13" xfId="257"/>
    <cellStyle name="60% - アクセント 3 14" xfId="258"/>
    <cellStyle name="60% - アクセント 3 15" xfId="259"/>
    <cellStyle name="60% - アクセント 3 16" xfId="260"/>
    <cellStyle name="60% - アクセント 3 17" xfId="261"/>
    <cellStyle name="60% - アクセント 3 2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12" xfId="273"/>
    <cellStyle name="60% - アクセント 4 13" xfId="274"/>
    <cellStyle name="60% - アクセント 4 14" xfId="275"/>
    <cellStyle name="60% - アクセント 4 15" xfId="276"/>
    <cellStyle name="60% - アクセント 4 16" xfId="277"/>
    <cellStyle name="60% - アクセント 4 17" xfId="278"/>
    <cellStyle name="60% - アクセント 4 2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12" xfId="290"/>
    <cellStyle name="60% - アクセント 5 13" xfId="291"/>
    <cellStyle name="60% - アクセント 5 14" xfId="292"/>
    <cellStyle name="60% - アクセント 5 15" xfId="293"/>
    <cellStyle name="60% - アクセント 5 16" xfId="294"/>
    <cellStyle name="60% - アクセント 5 17" xfId="295"/>
    <cellStyle name="60% - アクセント 5 2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12" xfId="307"/>
    <cellStyle name="60% - アクセント 6 13" xfId="308"/>
    <cellStyle name="60% - アクセント 6 14" xfId="309"/>
    <cellStyle name="60% - アクセント 6 15" xfId="310"/>
    <cellStyle name="60% - アクセント 6 16" xfId="311"/>
    <cellStyle name="60% - アクセント 6 17" xfId="312"/>
    <cellStyle name="60% - アクセント 6 2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12" xfId="324"/>
    <cellStyle name="アクセント 1 13" xfId="325"/>
    <cellStyle name="アクセント 1 14" xfId="326"/>
    <cellStyle name="アクセント 1 15" xfId="327"/>
    <cellStyle name="アクセント 1 16" xfId="328"/>
    <cellStyle name="アクセント 1 17" xfId="329"/>
    <cellStyle name="アクセント 1 2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12" xfId="341"/>
    <cellStyle name="アクセント 2 13" xfId="342"/>
    <cellStyle name="アクセント 2 14" xfId="343"/>
    <cellStyle name="アクセント 2 15" xfId="344"/>
    <cellStyle name="アクセント 2 16" xfId="345"/>
    <cellStyle name="アクセント 2 17" xfId="346"/>
    <cellStyle name="アクセント 2 2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12" xfId="358"/>
    <cellStyle name="アクセント 3 13" xfId="359"/>
    <cellStyle name="アクセント 3 14" xfId="360"/>
    <cellStyle name="アクセント 3 15" xfId="361"/>
    <cellStyle name="アクセント 3 16" xfId="362"/>
    <cellStyle name="アクセント 3 17" xfId="363"/>
    <cellStyle name="アクセント 3 2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12" xfId="375"/>
    <cellStyle name="アクセント 4 13" xfId="376"/>
    <cellStyle name="アクセント 4 14" xfId="377"/>
    <cellStyle name="アクセント 4 15" xfId="378"/>
    <cellStyle name="アクセント 4 16" xfId="379"/>
    <cellStyle name="アクセント 4 17" xfId="380"/>
    <cellStyle name="アクセント 4 2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12" xfId="392"/>
    <cellStyle name="アクセント 5 13" xfId="393"/>
    <cellStyle name="アクセント 5 14" xfId="394"/>
    <cellStyle name="アクセント 5 15" xfId="395"/>
    <cellStyle name="アクセント 5 16" xfId="396"/>
    <cellStyle name="アクセント 5 17" xfId="397"/>
    <cellStyle name="アクセント 5 2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12" xfId="409"/>
    <cellStyle name="アクセント 6 13" xfId="410"/>
    <cellStyle name="アクセント 6 14" xfId="411"/>
    <cellStyle name="アクセント 6 15" xfId="412"/>
    <cellStyle name="アクセント 6 16" xfId="413"/>
    <cellStyle name="アクセント 6 17" xfId="414"/>
    <cellStyle name="アクセント 6 2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12" xfId="426"/>
    <cellStyle name="タイトル 13" xfId="427"/>
    <cellStyle name="タイトル 14" xfId="428"/>
    <cellStyle name="タイトル 15" xfId="429"/>
    <cellStyle name="タイトル 16" xfId="430"/>
    <cellStyle name="タイトル 17" xfId="431"/>
    <cellStyle name="タイトル 2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12" xfId="443"/>
    <cellStyle name="チェック セル 13" xfId="444"/>
    <cellStyle name="チェック セル 14" xfId="445"/>
    <cellStyle name="チェック セル 15" xfId="446"/>
    <cellStyle name="チェック セル 16" xfId="447"/>
    <cellStyle name="チェック セル 17" xfId="448"/>
    <cellStyle name="チェック セル 2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12" xfId="460"/>
    <cellStyle name="どちらでもない 13" xfId="461"/>
    <cellStyle name="どちらでもない 14" xfId="462"/>
    <cellStyle name="どちらでもない 15" xfId="463"/>
    <cellStyle name="どちらでもない 16" xfId="464"/>
    <cellStyle name="どちらでもない 17" xfId="465"/>
    <cellStyle name="どちらでもない 2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ハイパーリンク 2" xfId="476"/>
    <cellStyle name="ハイパーリンク 3" xfId="477"/>
    <cellStyle name="ハイパーリンク 4" xfId="478"/>
    <cellStyle name="ハイパーリンク 5" xfId="479"/>
    <cellStyle name="メモ" xfId="480"/>
    <cellStyle name="メモ 10" xfId="481"/>
    <cellStyle name="メモ 11" xfId="482"/>
    <cellStyle name="メモ 12" xfId="483"/>
    <cellStyle name="メモ 13" xfId="484"/>
    <cellStyle name="メモ 14" xfId="485"/>
    <cellStyle name="メモ 15" xfId="486"/>
    <cellStyle name="メモ 16" xfId="487"/>
    <cellStyle name="メモ 17" xfId="488"/>
    <cellStyle name="メモ 2" xfId="489"/>
    <cellStyle name="メモ 3" xfId="490"/>
    <cellStyle name="メモ 4" xfId="491"/>
    <cellStyle name="メモ 5" xfId="492"/>
    <cellStyle name="メモ 6" xfId="493"/>
    <cellStyle name="メモ 7" xfId="494"/>
    <cellStyle name="メモ 8" xfId="495"/>
    <cellStyle name="メモ 9" xfId="496"/>
    <cellStyle name="リンク セル" xfId="497"/>
    <cellStyle name="リンク セル 10" xfId="498"/>
    <cellStyle name="リンク セル 11" xfId="499"/>
    <cellStyle name="リンク セル 12" xfId="500"/>
    <cellStyle name="リンク セル 13" xfId="501"/>
    <cellStyle name="リンク セル 14" xfId="502"/>
    <cellStyle name="リンク セル 15" xfId="503"/>
    <cellStyle name="リンク セル 16" xfId="504"/>
    <cellStyle name="リンク セル 17" xfId="505"/>
    <cellStyle name="リンク セル 2" xfId="506"/>
    <cellStyle name="リンク セル 3" xfId="507"/>
    <cellStyle name="リンク セル 4" xfId="508"/>
    <cellStyle name="リンク セル 5" xfId="509"/>
    <cellStyle name="リンク セル 6" xfId="510"/>
    <cellStyle name="リンク セル 7" xfId="511"/>
    <cellStyle name="リンク セル 8" xfId="512"/>
    <cellStyle name="リンク セル 9" xfId="513"/>
    <cellStyle name="悪い" xfId="514"/>
    <cellStyle name="悪い 10" xfId="515"/>
    <cellStyle name="悪い 11" xfId="516"/>
    <cellStyle name="悪い 12" xfId="517"/>
    <cellStyle name="悪い 13" xfId="518"/>
    <cellStyle name="悪い 14" xfId="519"/>
    <cellStyle name="悪い 15" xfId="520"/>
    <cellStyle name="悪い 16" xfId="521"/>
    <cellStyle name="悪い 17" xfId="522"/>
    <cellStyle name="悪い 2" xfId="523"/>
    <cellStyle name="悪い 3" xfId="524"/>
    <cellStyle name="悪い 4" xfId="525"/>
    <cellStyle name="悪い 5" xfId="526"/>
    <cellStyle name="悪い 6" xfId="527"/>
    <cellStyle name="悪い 7" xfId="528"/>
    <cellStyle name="悪い 8" xfId="529"/>
    <cellStyle name="悪い 9" xfId="530"/>
    <cellStyle name="計算" xfId="531"/>
    <cellStyle name="計算 10" xfId="532"/>
    <cellStyle name="計算 11" xfId="533"/>
    <cellStyle name="計算 12" xfId="534"/>
    <cellStyle name="計算 13" xfId="535"/>
    <cellStyle name="計算 14" xfId="536"/>
    <cellStyle name="計算 15" xfId="537"/>
    <cellStyle name="計算 16" xfId="538"/>
    <cellStyle name="計算 17" xfId="539"/>
    <cellStyle name="計算 2" xfId="540"/>
    <cellStyle name="計算 3" xfId="541"/>
    <cellStyle name="計算 4" xfId="542"/>
    <cellStyle name="計算 5" xfId="543"/>
    <cellStyle name="計算 6" xfId="544"/>
    <cellStyle name="計算 7" xfId="545"/>
    <cellStyle name="計算 8" xfId="546"/>
    <cellStyle name="計算 9" xfId="547"/>
    <cellStyle name="警告文" xfId="548"/>
    <cellStyle name="警告文 10" xfId="549"/>
    <cellStyle name="警告文 11" xfId="550"/>
    <cellStyle name="警告文 12" xfId="551"/>
    <cellStyle name="警告文 13" xfId="552"/>
    <cellStyle name="警告文 14" xfId="553"/>
    <cellStyle name="警告文 15" xfId="554"/>
    <cellStyle name="警告文 16" xfId="555"/>
    <cellStyle name="警告文 17" xfId="556"/>
    <cellStyle name="警告文 2" xfId="557"/>
    <cellStyle name="警告文 3" xfId="558"/>
    <cellStyle name="警告文 4" xfId="559"/>
    <cellStyle name="警告文 5" xfId="560"/>
    <cellStyle name="警告文 6" xfId="561"/>
    <cellStyle name="警告文 7" xfId="562"/>
    <cellStyle name="警告文 8" xfId="563"/>
    <cellStyle name="警告文 9" xfId="564"/>
    <cellStyle name="Comma [0]" xfId="565"/>
    <cellStyle name="Comma" xfId="566"/>
    <cellStyle name="桁区切り 10" xfId="567"/>
    <cellStyle name="桁区切り 11" xfId="568"/>
    <cellStyle name="桁区切り 12" xfId="569"/>
    <cellStyle name="桁区切り 13" xfId="570"/>
    <cellStyle name="桁区切り 2" xfId="571"/>
    <cellStyle name="桁区切り 3" xfId="572"/>
    <cellStyle name="桁区切り 4" xfId="573"/>
    <cellStyle name="桁区切り 5" xfId="574"/>
    <cellStyle name="桁区切り 6" xfId="575"/>
    <cellStyle name="桁区切り 7" xfId="576"/>
    <cellStyle name="桁区切り 8" xfId="577"/>
    <cellStyle name="桁区切り 9" xfId="578"/>
    <cellStyle name="見出し 1" xfId="579"/>
    <cellStyle name="見出し 1 10" xfId="580"/>
    <cellStyle name="見出し 1 11" xfId="581"/>
    <cellStyle name="見出し 1 12" xfId="582"/>
    <cellStyle name="見出し 1 13" xfId="583"/>
    <cellStyle name="見出し 1 14" xfId="584"/>
    <cellStyle name="見出し 1 15" xfId="585"/>
    <cellStyle name="見出し 1 16" xfId="586"/>
    <cellStyle name="見出し 1 17" xfId="587"/>
    <cellStyle name="見出し 1 2" xfId="588"/>
    <cellStyle name="見出し 1 3" xfId="589"/>
    <cellStyle name="見出し 1 4" xfId="590"/>
    <cellStyle name="見出し 1 5" xfId="591"/>
    <cellStyle name="見出し 1 6" xfId="592"/>
    <cellStyle name="見出し 1 7" xfId="593"/>
    <cellStyle name="見出し 1 8" xfId="594"/>
    <cellStyle name="見出し 1 9" xfId="595"/>
    <cellStyle name="見出し 2" xfId="596"/>
    <cellStyle name="見出し 2 10" xfId="597"/>
    <cellStyle name="見出し 2 11" xfId="598"/>
    <cellStyle name="見出し 2 12" xfId="599"/>
    <cellStyle name="見出し 2 13" xfId="600"/>
    <cellStyle name="見出し 2 14" xfId="601"/>
    <cellStyle name="見出し 2 15" xfId="602"/>
    <cellStyle name="見出し 2 16" xfId="603"/>
    <cellStyle name="見出し 2 17" xfId="604"/>
    <cellStyle name="見出し 2 2" xfId="605"/>
    <cellStyle name="見出し 2 3" xfId="606"/>
    <cellStyle name="見出し 2 4" xfId="607"/>
    <cellStyle name="見出し 2 5" xfId="608"/>
    <cellStyle name="見出し 2 6" xfId="609"/>
    <cellStyle name="見出し 2 7" xfId="610"/>
    <cellStyle name="見出し 2 8" xfId="611"/>
    <cellStyle name="見出し 2 9" xfId="612"/>
    <cellStyle name="見出し 3" xfId="613"/>
    <cellStyle name="見出し 3 10" xfId="614"/>
    <cellStyle name="見出し 3 11" xfId="615"/>
    <cellStyle name="見出し 3 12" xfId="616"/>
    <cellStyle name="見出し 3 13" xfId="617"/>
    <cellStyle name="見出し 3 14" xfId="618"/>
    <cellStyle name="見出し 3 15" xfId="619"/>
    <cellStyle name="見出し 3 16" xfId="620"/>
    <cellStyle name="見出し 3 17" xfId="621"/>
    <cellStyle name="見出し 3 2" xfId="622"/>
    <cellStyle name="見出し 3 3" xfId="623"/>
    <cellStyle name="見出し 3 4" xfId="624"/>
    <cellStyle name="見出し 3 5" xfId="625"/>
    <cellStyle name="見出し 3 6" xfId="626"/>
    <cellStyle name="見出し 3 7" xfId="627"/>
    <cellStyle name="見出し 3 8" xfId="628"/>
    <cellStyle name="見出し 3 9" xfId="629"/>
    <cellStyle name="見出し 4" xfId="630"/>
    <cellStyle name="見出し 4 10" xfId="631"/>
    <cellStyle name="見出し 4 11" xfId="632"/>
    <cellStyle name="見出し 4 12" xfId="633"/>
    <cellStyle name="見出し 4 13" xfId="634"/>
    <cellStyle name="見出し 4 14" xfId="635"/>
    <cellStyle name="見出し 4 15" xfId="636"/>
    <cellStyle name="見出し 4 16" xfId="637"/>
    <cellStyle name="見出し 4 17" xfId="638"/>
    <cellStyle name="見出し 4 2" xfId="639"/>
    <cellStyle name="見出し 4 3" xfId="640"/>
    <cellStyle name="見出し 4 4" xfId="641"/>
    <cellStyle name="見出し 4 5" xfId="642"/>
    <cellStyle name="見出し 4 6" xfId="643"/>
    <cellStyle name="見出し 4 7" xfId="644"/>
    <cellStyle name="見出し 4 8" xfId="645"/>
    <cellStyle name="見出し 4 9" xfId="646"/>
    <cellStyle name="集計" xfId="647"/>
    <cellStyle name="集計 10" xfId="648"/>
    <cellStyle name="集計 11" xfId="649"/>
    <cellStyle name="集計 12" xfId="650"/>
    <cellStyle name="集計 13" xfId="651"/>
    <cellStyle name="集計 14" xfId="652"/>
    <cellStyle name="集計 15" xfId="653"/>
    <cellStyle name="集計 16" xfId="654"/>
    <cellStyle name="集計 17" xfId="655"/>
    <cellStyle name="集計 2" xfId="656"/>
    <cellStyle name="集計 3" xfId="657"/>
    <cellStyle name="集計 4" xfId="658"/>
    <cellStyle name="集計 5" xfId="659"/>
    <cellStyle name="集計 6" xfId="660"/>
    <cellStyle name="集計 7" xfId="661"/>
    <cellStyle name="集計 8" xfId="662"/>
    <cellStyle name="集計 9" xfId="663"/>
    <cellStyle name="出力" xfId="664"/>
    <cellStyle name="出力 10" xfId="665"/>
    <cellStyle name="出力 11" xfId="666"/>
    <cellStyle name="出力 12" xfId="667"/>
    <cellStyle name="出力 13" xfId="668"/>
    <cellStyle name="出力 14" xfId="669"/>
    <cellStyle name="出力 15" xfId="670"/>
    <cellStyle name="出力 16" xfId="671"/>
    <cellStyle name="出力 17" xfId="672"/>
    <cellStyle name="出力 2" xfId="673"/>
    <cellStyle name="出力 3" xfId="674"/>
    <cellStyle name="出力 4" xfId="675"/>
    <cellStyle name="出力 5" xfId="676"/>
    <cellStyle name="出力 6" xfId="677"/>
    <cellStyle name="出力 7" xfId="678"/>
    <cellStyle name="出力 8" xfId="679"/>
    <cellStyle name="出力 9" xfId="680"/>
    <cellStyle name="説明文" xfId="681"/>
    <cellStyle name="説明文 10" xfId="682"/>
    <cellStyle name="説明文 11" xfId="683"/>
    <cellStyle name="説明文 12" xfId="684"/>
    <cellStyle name="説明文 13" xfId="685"/>
    <cellStyle name="説明文 14" xfId="686"/>
    <cellStyle name="説明文 15" xfId="687"/>
    <cellStyle name="説明文 16" xfId="688"/>
    <cellStyle name="説明文 17" xfId="689"/>
    <cellStyle name="説明文 2" xfId="690"/>
    <cellStyle name="説明文 3" xfId="691"/>
    <cellStyle name="説明文 4" xfId="692"/>
    <cellStyle name="説明文 5" xfId="693"/>
    <cellStyle name="説明文 6" xfId="694"/>
    <cellStyle name="説明文 7" xfId="695"/>
    <cellStyle name="説明文 8" xfId="696"/>
    <cellStyle name="説明文 9" xfId="697"/>
    <cellStyle name="Currency [0]" xfId="698"/>
    <cellStyle name="Currency" xfId="699"/>
    <cellStyle name="入力" xfId="700"/>
    <cellStyle name="入力 10" xfId="701"/>
    <cellStyle name="入力 11" xfId="702"/>
    <cellStyle name="入力 12" xfId="703"/>
    <cellStyle name="入力 13" xfId="704"/>
    <cellStyle name="入力 14" xfId="705"/>
    <cellStyle name="入力 15" xfId="706"/>
    <cellStyle name="入力 16" xfId="707"/>
    <cellStyle name="入力 17" xfId="708"/>
    <cellStyle name="入力 2" xfId="709"/>
    <cellStyle name="入力 3" xfId="710"/>
    <cellStyle name="入力 4" xfId="711"/>
    <cellStyle name="入力 5" xfId="712"/>
    <cellStyle name="入力 6" xfId="713"/>
    <cellStyle name="入力 7" xfId="714"/>
    <cellStyle name="入力 8" xfId="715"/>
    <cellStyle name="入力 9" xfId="716"/>
    <cellStyle name="標準 10" xfId="717"/>
    <cellStyle name="標準 11" xfId="718"/>
    <cellStyle name="標準 12" xfId="719"/>
    <cellStyle name="標準 13" xfId="720"/>
    <cellStyle name="標準 14" xfId="721"/>
    <cellStyle name="標準 15" xfId="722"/>
    <cellStyle name="標準 16" xfId="723"/>
    <cellStyle name="標準 17" xfId="724"/>
    <cellStyle name="標準 2" xfId="725"/>
    <cellStyle name="標準 3" xfId="726"/>
    <cellStyle name="標準 4" xfId="727"/>
    <cellStyle name="標準 5" xfId="728"/>
    <cellStyle name="標準 6" xfId="729"/>
    <cellStyle name="標準 7" xfId="730"/>
    <cellStyle name="標準 8" xfId="731"/>
    <cellStyle name="標準 9" xfId="732"/>
    <cellStyle name="Followed Hyperlink" xfId="733"/>
    <cellStyle name="表示済みのハイパーリンク 2" xfId="734"/>
    <cellStyle name="表示済みのハイパーリンク 3" xfId="735"/>
    <cellStyle name="表示済みのハイパーリンク 4" xfId="736"/>
    <cellStyle name="表示済みのハイパーリンク 5" xfId="737"/>
    <cellStyle name="良い" xfId="738"/>
    <cellStyle name="良い 10" xfId="739"/>
    <cellStyle name="良い 11" xfId="740"/>
    <cellStyle name="良い 12" xfId="741"/>
    <cellStyle name="良い 13" xfId="742"/>
    <cellStyle name="良い 14" xfId="743"/>
    <cellStyle name="良い 15" xfId="744"/>
    <cellStyle name="良い 16" xfId="745"/>
    <cellStyle name="良い 17" xfId="746"/>
    <cellStyle name="良い 2" xfId="747"/>
    <cellStyle name="良い 3" xfId="748"/>
    <cellStyle name="良い 4" xfId="749"/>
    <cellStyle name="良い 5" xfId="750"/>
    <cellStyle name="良い 6" xfId="751"/>
    <cellStyle name="良い 7" xfId="752"/>
    <cellStyle name="良い 8" xfId="753"/>
    <cellStyle name="良い 9" xfId="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7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9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63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D3" sqref="D3"/>
    </sheetView>
  </sheetViews>
  <sheetFormatPr defaultColWidth="9.125" defaultRowHeight="12.75"/>
  <cols>
    <col min="1" max="1" width="2.625" style="14" customWidth="1"/>
    <col min="2" max="3" width="2.625" style="9" customWidth="1"/>
    <col min="4" max="4" width="23.125" style="9" bestFit="1" customWidth="1"/>
    <col min="5" max="5" width="10.50390625" style="14" customWidth="1"/>
    <col min="6" max="12" width="9.375" style="14" customWidth="1"/>
    <col min="13" max="13" width="2.50390625" style="49" customWidth="1"/>
    <col min="14" max="14" width="12.625" style="14" customWidth="1"/>
    <col min="15" max="19" width="12.50390625" style="14" customWidth="1"/>
    <col min="20" max="21" width="2.625" style="9" customWidth="1"/>
    <col min="22" max="22" width="19.125" style="9" customWidth="1"/>
    <col min="23" max="23" width="4.625" style="9" customWidth="1"/>
    <col min="24" max="26" width="9.125" style="14" customWidth="1"/>
    <col min="27" max="27" width="9.00390625" style="14" customWidth="1"/>
    <col min="28" max="28" width="11.50390625" style="14" customWidth="1"/>
    <col min="29" max="16384" width="9.125" style="14" customWidth="1"/>
  </cols>
  <sheetData>
    <row r="1" spans="2:23" s="4" customFormat="1" ht="12">
      <c r="B1" s="55" t="s">
        <v>90</v>
      </c>
      <c r="C1" s="2"/>
      <c r="D1" s="3"/>
      <c r="M1" s="5"/>
      <c r="N1" s="81" t="s">
        <v>91</v>
      </c>
      <c r="T1" s="2"/>
      <c r="U1" s="2"/>
      <c r="V1" s="3"/>
      <c r="W1" s="2"/>
    </row>
    <row r="2" spans="2:23" s="8" customFormat="1" ht="14.25">
      <c r="B2" s="6"/>
      <c r="C2" s="6"/>
      <c r="D2" s="6"/>
      <c r="E2" s="208" t="s">
        <v>93</v>
      </c>
      <c r="F2" s="208"/>
      <c r="G2" s="208"/>
      <c r="H2" s="208"/>
      <c r="I2" s="208"/>
      <c r="J2" s="208"/>
      <c r="K2" s="208"/>
      <c r="L2" s="6"/>
      <c r="M2" s="7"/>
      <c r="N2" s="6"/>
      <c r="O2" s="208" t="s">
        <v>72</v>
      </c>
      <c r="P2" s="208"/>
      <c r="Q2" s="208"/>
      <c r="R2" s="208"/>
      <c r="S2" s="208"/>
      <c r="T2" s="6"/>
      <c r="U2" s="6"/>
      <c r="V2" s="6"/>
      <c r="W2" s="6"/>
    </row>
    <row r="3" spans="4:22" ht="12" thickBot="1">
      <c r="D3" s="10"/>
      <c r="E3" s="11"/>
      <c r="F3" s="12"/>
      <c r="G3" s="12"/>
      <c r="H3" s="12"/>
      <c r="I3" s="12"/>
      <c r="J3" s="11"/>
      <c r="K3" s="11"/>
      <c r="L3" s="12"/>
      <c r="M3" s="13"/>
      <c r="N3" s="12"/>
      <c r="O3" s="12"/>
      <c r="P3" s="12"/>
      <c r="Q3" s="12"/>
      <c r="R3" s="12"/>
      <c r="S3" s="12"/>
      <c r="V3" s="10"/>
    </row>
    <row r="4" spans="2:23" ht="13.5" customHeight="1">
      <c r="B4" s="176" t="s">
        <v>70</v>
      </c>
      <c r="C4" s="177"/>
      <c r="D4" s="178"/>
      <c r="E4" s="212" t="s">
        <v>3</v>
      </c>
      <c r="F4" s="160" t="s">
        <v>25</v>
      </c>
      <c r="G4" s="161"/>
      <c r="H4" s="161"/>
      <c r="I4" s="162"/>
      <c r="J4" s="214" t="s">
        <v>26</v>
      </c>
      <c r="K4" s="196"/>
      <c r="L4" s="196"/>
      <c r="M4" s="15"/>
      <c r="N4" s="196" t="s">
        <v>1</v>
      </c>
      <c r="O4" s="196"/>
      <c r="P4" s="197"/>
      <c r="Q4" s="160" t="s">
        <v>2</v>
      </c>
      <c r="R4" s="161"/>
      <c r="S4" s="162"/>
      <c r="T4" s="188" t="s">
        <v>71</v>
      </c>
      <c r="U4" s="189"/>
      <c r="V4" s="189"/>
      <c r="W4" s="189"/>
    </row>
    <row r="5" spans="2:23" ht="13.5" customHeight="1">
      <c r="B5" s="179"/>
      <c r="C5" s="179"/>
      <c r="D5" s="180"/>
      <c r="E5" s="213"/>
      <c r="F5" s="168" t="s">
        <v>4</v>
      </c>
      <c r="G5" s="164" t="s">
        <v>20</v>
      </c>
      <c r="H5" s="164" t="s">
        <v>21</v>
      </c>
      <c r="I5" s="164" t="s">
        <v>22</v>
      </c>
      <c r="J5" s="168" t="s">
        <v>27</v>
      </c>
      <c r="K5" s="164" t="s">
        <v>20</v>
      </c>
      <c r="L5" s="194" t="s">
        <v>21</v>
      </c>
      <c r="M5" s="16"/>
      <c r="N5" s="209" t="s">
        <v>28</v>
      </c>
      <c r="O5" s="164" t="s">
        <v>20</v>
      </c>
      <c r="P5" s="164" t="s">
        <v>21</v>
      </c>
      <c r="Q5" s="168" t="s">
        <v>28</v>
      </c>
      <c r="R5" s="164" t="s">
        <v>23</v>
      </c>
      <c r="S5" s="164" t="s">
        <v>24</v>
      </c>
      <c r="T5" s="190"/>
      <c r="U5" s="191"/>
      <c r="V5" s="191"/>
      <c r="W5" s="191"/>
    </row>
    <row r="6" spans="2:28" ht="13.5" customHeight="1">
      <c r="B6" s="181"/>
      <c r="C6" s="181"/>
      <c r="D6" s="182"/>
      <c r="E6" s="165"/>
      <c r="F6" s="165"/>
      <c r="G6" s="165"/>
      <c r="H6" s="165"/>
      <c r="I6" s="165"/>
      <c r="J6" s="165"/>
      <c r="K6" s="165"/>
      <c r="L6" s="195"/>
      <c r="M6" s="16"/>
      <c r="N6" s="210"/>
      <c r="O6" s="211"/>
      <c r="P6" s="211"/>
      <c r="Q6" s="165"/>
      <c r="R6" s="165"/>
      <c r="S6" s="165"/>
      <c r="T6" s="192"/>
      <c r="U6" s="193"/>
      <c r="V6" s="193"/>
      <c r="W6" s="193"/>
      <c r="X6" s="17" t="s">
        <v>83</v>
      </c>
      <c r="Y6" s="17" t="s">
        <v>84</v>
      </c>
      <c r="Z6" s="17" t="s">
        <v>85</v>
      </c>
      <c r="AA6" s="17" t="s">
        <v>86</v>
      </c>
      <c r="AB6" s="17" t="s">
        <v>87</v>
      </c>
    </row>
    <row r="7" spans="2:28" s="23" customFormat="1" ht="18.75" customHeight="1">
      <c r="B7" s="183" t="s">
        <v>5</v>
      </c>
      <c r="C7" s="183"/>
      <c r="D7" s="184"/>
      <c r="E7" s="18">
        <f aca="true" t="shared" si="0" ref="E7:E43">F7+J7+N7+Q7</f>
        <v>23489</v>
      </c>
      <c r="F7" s="18">
        <f aca="true" t="shared" si="1" ref="F7:F43">SUM(G7:I7)</f>
        <v>1183</v>
      </c>
      <c r="G7" s="83">
        <v>966</v>
      </c>
      <c r="H7" s="83">
        <v>212</v>
      </c>
      <c r="I7" s="83">
        <v>5</v>
      </c>
      <c r="J7" s="18">
        <f aca="true" t="shared" si="2" ref="J7:J43">K7+L7</f>
        <v>315</v>
      </c>
      <c r="K7" s="84">
        <v>293</v>
      </c>
      <c r="L7" s="85">
        <v>22</v>
      </c>
      <c r="M7" s="19"/>
      <c r="N7" s="20">
        <f aca="true" t="shared" si="3" ref="N7:N43">O7+P7</f>
        <v>3821</v>
      </c>
      <c r="O7" s="107">
        <v>3723</v>
      </c>
      <c r="P7" s="107">
        <v>98</v>
      </c>
      <c r="Q7" s="18">
        <f aca="true" t="shared" si="4" ref="Q7:Q43">R7+S7</f>
        <v>18170</v>
      </c>
      <c r="R7" s="108">
        <v>12284</v>
      </c>
      <c r="S7" s="109">
        <v>5886</v>
      </c>
      <c r="T7" s="185" t="s">
        <v>5</v>
      </c>
      <c r="U7" s="186"/>
      <c r="V7" s="186"/>
      <c r="W7" s="186"/>
      <c r="X7" s="22">
        <f aca="true" t="shared" si="5" ref="X7:X43">SUM(F7,J7,N7,Q7)-E7</f>
        <v>0</v>
      </c>
      <c r="Y7" s="22">
        <f>SUM(G7:I7)-F7</f>
        <v>0</v>
      </c>
      <c r="Z7" s="22">
        <f>SUM(K7:L7)-J7</f>
        <v>0</v>
      </c>
      <c r="AA7" s="22">
        <f>SUM(O7:P7)-N7</f>
        <v>0</v>
      </c>
      <c r="AB7" s="22">
        <f aca="true" t="shared" si="6" ref="AB7:AB43">SUM(R7:S7)-Q7</f>
        <v>0</v>
      </c>
    </row>
    <row r="8" spans="2:28" s="23" customFormat="1" ht="18.75" customHeight="1">
      <c r="B8" s="24"/>
      <c r="C8" s="166" t="s">
        <v>29</v>
      </c>
      <c r="D8" s="167"/>
      <c r="E8" s="18">
        <f t="shared" si="0"/>
        <v>463</v>
      </c>
      <c r="F8" s="18">
        <f t="shared" si="1"/>
        <v>50</v>
      </c>
      <c r="G8" s="86">
        <v>48</v>
      </c>
      <c r="H8" s="86">
        <v>2</v>
      </c>
      <c r="I8" s="86">
        <v>0</v>
      </c>
      <c r="J8" s="18">
        <f t="shared" si="2"/>
        <v>25</v>
      </c>
      <c r="K8" s="87">
        <v>25</v>
      </c>
      <c r="L8" s="88">
        <v>0</v>
      </c>
      <c r="M8" s="19"/>
      <c r="N8" s="20">
        <f t="shared" si="3"/>
        <v>308</v>
      </c>
      <c r="O8" s="110">
        <v>304</v>
      </c>
      <c r="P8" s="110">
        <v>4</v>
      </c>
      <c r="Q8" s="18">
        <f t="shared" si="4"/>
        <v>80</v>
      </c>
      <c r="R8" s="111">
        <v>80</v>
      </c>
      <c r="S8" s="112">
        <v>0</v>
      </c>
      <c r="T8" s="25"/>
      <c r="U8" s="166" t="s">
        <v>29</v>
      </c>
      <c r="V8" s="166"/>
      <c r="W8" s="166"/>
      <c r="X8" s="22">
        <f t="shared" si="5"/>
        <v>0</v>
      </c>
      <c r="Y8" s="22">
        <f aca="true" t="shared" si="7" ref="Y8:Y43">SUM(G8:I8)-F8</f>
        <v>0</v>
      </c>
      <c r="Z8" s="22">
        <f aca="true" t="shared" si="8" ref="Z8:Z43">SUM(K8:L8)-J8</f>
        <v>0</v>
      </c>
      <c r="AA8" s="22">
        <f aca="true" t="shared" si="9" ref="AA8:AA43">SUM(O8:P8)-N8</f>
        <v>0</v>
      </c>
      <c r="AB8" s="22">
        <f t="shared" si="6"/>
        <v>0</v>
      </c>
    </row>
    <row r="9" spans="2:28" ht="18.75" customHeight="1">
      <c r="B9" s="26"/>
      <c r="C9" s="26"/>
      <c r="D9" s="27" t="s">
        <v>30</v>
      </c>
      <c r="E9" s="18">
        <f t="shared" si="0"/>
        <v>33</v>
      </c>
      <c r="F9" s="72">
        <f t="shared" si="1"/>
        <v>10</v>
      </c>
      <c r="G9" s="89">
        <v>10</v>
      </c>
      <c r="H9" s="89">
        <v>0</v>
      </c>
      <c r="I9" s="89">
        <v>0</v>
      </c>
      <c r="J9" s="72">
        <f t="shared" si="2"/>
        <v>4</v>
      </c>
      <c r="K9" s="90">
        <v>4</v>
      </c>
      <c r="L9" s="91">
        <v>0</v>
      </c>
      <c r="M9" s="159"/>
      <c r="N9" s="71">
        <f t="shared" si="3"/>
        <v>15</v>
      </c>
      <c r="O9" s="113">
        <v>15</v>
      </c>
      <c r="P9" s="113">
        <v>0</v>
      </c>
      <c r="Q9" s="72">
        <f t="shared" si="4"/>
        <v>4</v>
      </c>
      <c r="R9" s="114">
        <v>4</v>
      </c>
      <c r="S9" s="115">
        <v>0</v>
      </c>
      <c r="T9" s="29"/>
      <c r="U9" s="30"/>
      <c r="V9" s="187" t="s">
        <v>30</v>
      </c>
      <c r="W9" s="187"/>
      <c r="X9" s="22">
        <f t="shared" si="5"/>
        <v>0</v>
      </c>
      <c r="Y9" s="22">
        <f t="shared" si="7"/>
        <v>0</v>
      </c>
      <c r="Z9" s="22">
        <f t="shared" si="8"/>
        <v>0</v>
      </c>
      <c r="AA9" s="22">
        <f t="shared" si="9"/>
        <v>0</v>
      </c>
      <c r="AB9" s="22">
        <f t="shared" si="6"/>
        <v>0</v>
      </c>
    </row>
    <row r="10" spans="2:28" ht="18.75" customHeight="1">
      <c r="B10" s="26"/>
      <c r="C10" s="26"/>
      <c r="D10" s="27" t="s">
        <v>31</v>
      </c>
      <c r="E10" s="18">
        <f t="shared" si="0"/>
        <v>256</v>
      </c>
      <c r="F10" s="72">
        <f t="shared" si="1"/>
        <v>35</v>
      </c>
      <c r="G10" s="89">
        <v>33</v>
      </c>
      <c r="H10" s="89">
        <v>2</v>
      </c>
      <c r="I10" s="89">
        <v>0</v>
      </c>
      <c r="J10" s="72">
        <f t="shared" si="2"/>
        <v>19</v>
      </c>
      <c r="K10" s="90">
        <v>19</v>
      </c>
      <c r="L10" s="91">
        <v>0</v>
      </c>
      <c r="M10" s="159"/>
      <c r="N10" s="71">
        <f t="shared" si="3"/>
        <v>190</v>
      </c>
      <c r="O10" s="113">
        <v>188</v>
      </c>
      <c r="P10" s="113">
        <v>2</v>
      </c>
      <c r="Q10" s="72">
        <f t="shared" si="4"/>
        <v>12</v>
      </c>
      <c r="R10" s="114">
        <v>12</v>
      </c>
      <c r="S10" s="115">
        <v>0</v>
      </c>
      <c r="T10" s="29"/>
      <c r="U10" s="30"/>
      <c r="V10" s="187" t="s">
        <v>31</v>
      </c>
      <c r="W10" s="187"/>
      <c r="X10" s="22">
        <f t="shared" si="5"/>
        <v>0</v>
      </c>
      <c r="Y10" s="22">
        <f t="shared" si="7"/>
        <v>0</v>
      </c>
      <c r="Z10" s="22">
        <f t="shared" si="8"/>
        <v>0</v>
      </c>
      <c r="AA10" s="22">
        <f t="shared" si="9"/>
        <v>0</v>
      </c>
      <c r="AB10" s="22">
        <f t="shared" si="6"/>
        <v>0</v>
      </c>
    </row>
    <row r="11" spans="2:28" ht="18.75" customHeight="1">
      <c r="B11" s="26"/>
      <c r="C11" s="26"/>
      <c r="D11" s="27" t="s">
        <v>32</v>
      </c>
      <c r="E11" s="18">
        <f t="shared" si="0"/>
        <v>35</v>
      </c>
      <c r="F11" s="72">
        <f t="shared" si="1"/>
        <v>4</v>
      </c>
      <c r="G11" s="89">
        <v>4</v>
      </c>
      <c r="H11" s="89">
        <v>0</v>
      </c>
      <c r="I11" s="89">
        <v>0</v>
      </c>
      <c r="J11" s="72">
        <f t="shared" si="2"/>
        <v>1</v>
      </c>
      <c r="K11" s="90">
        <v>1</v>
      </c>
      <c r="L11" s="91">
        <v>0</v>
      </c>
      <c r="M11" s="159"/>
      <c r="N11" s="71">
        <f t="shared" si="3"/>
        <v>21</v>
      </c>
      <c r="O11" s="113">
        <v>21</v>
      </c>
      <c r="P11" s="113">
        <v>0</v>
      </c>
      <c r="Q11" s="72">
        <f t="shared" si="4"/>
        <v>9</v>
      </c>
      <c r="R11" s="114">
        <v>9</v>
      </c>
      <c r="S11" s="115">
        <v>0</v>
      </c>
      <c r="T11" s="29"/>
      <c r="U11" s="30"/>
      <c r="V11" s="187" t="s">
        <v>32</v>
      </c>
      <c r="W11" s="187"/>
      <c r="X11" s="22">
        <f t="shared" si="5"/>
        <v>0</v>
      </c>
      <c r="Y11" s="22">
        <f t="shared" si="7"/>
        <v>0</v>
      </c>
      <c r="Z11" s="22">
        <f t="shared" si="8"/>
        <v>0</v>
      </c>
      <c r="AA11" s="22">
        <f t="shared" si="9"/>
        <v>0</v>
      </c>
      <c r="AB11" s="22">
        <f t="shared" si="6"/>
        <v>0</v>
      </c>
    </row>
    <row r="12" spans="2:28" ht="18.75" customHeight="1">
      <c r="B12" s="26"/>
      <c r="C12" s="26"/>
      <c r="D12" s="158" t="s">
        <v>94</v>
      </c>
      <c r="E12" s="18">
        <f t="shared" si="0"/>
        <v>139</v>
      </c>
      <c r="F12" s="72">
        <f t="shared" si="1"/>
        <v>1</v>
      </c>
      <c r="G12" s="89">
        <v>1</v>
      </c>
      <c r="H12" s="89">
        <v>0</v>
      </c>
      <c r="I12" s="89">
        <v>0</v>
      </c>
      <c r="J12" s="72">
        <f t="shared" si="2"/>
        <v>1</v>
      </c>
      <c r="K12" s="90">
        <v>1</v>
      </c>
      <c r="L12" s="91">
        <v>0</v>
      </c>
      <c r="M12" s="159"/>
      <c r="N12" s="71">
        <f t="shared" si="3"/>
        <v>82</v>
      </c>
      <c r="O12" s="113">
        <v>80</v>
      </c>
      <c r="P12" s="113">
        <v>2</v>
      </c>
      <c r="Q12" s="72">
        <f t="shared" si="4"/>
        <v>55</v>
      </c>
      <c r="R12" s="114">
        <v>55</v>
      </c>
      <c r="S12" s="115">
        <v>0</v>
      </c>
      <c r="T12" s="29"/>
      <c r="U12" s="30"/>
      <c r="V12" s="187" t="s">
        <v>94</v>
      </c>
      <c r="W12" s="187"/>
      <c r="X12" s="22">
        <f t="shared" si="5"/>
        <v>0</v>
      </c>
      <c r="Y12" s="22">
        <f t="shared" si="7"/>
        <v>0</v>
      </c>
      <c r="Z12" s="22">
        <f t="shared" si="8"/>
        <v>0</v>
      </c>
      <c r="AA12" s="22">
        <f t="shared" si="9"/>
        <v>0</v>
      </c>
      <c r="AB12" s="22">
        <f t="shared" si="6"/>
        <v>0</v>
      </c>
    </row>
    <row r="13" spans="2:28" s="23" customFormat="1" ht="18.75" customHeight="1">
      <c r="B13" s="24"/>
      <c r="C13" s="166" t="s">
        <v>33</v>
      </c>
      <c r="D13" s="167"/>
      <c r="E13" s="18">
        <f t="shared" si="0"/>
        <v>3623</v>
      </c>
      <c r="F13" s="18">
        <f t="shared" si="1"/>
        <v>325</v>
      </c>
      <c r="G13" s="86">
        <v>260</v>
      </c>
      <c r="H13" s="86">
        <v>63</v>
      </c>
      <c r="I13" s="86">
        <v>2</v>
      </c>
      <c r="J13" s="18">
        <f t="shared" si="2"/>
        <v>47</v>
      </c>
      <c r="K13" s="87">
        <v>45</v>
      </c>
      <c r="L13" s="88">
        <v>2</v>
      </c>
      <c r="M13" s="19"/>
      <c r="N13" s="20">
        <f t="shared" si="3"/>
        <v>1262</v>
      </c>
      <c r="O13" s="110">
        <v>1234</v>
      </c>
      <c r="P13" s="110">
        <v>28</v>
      </c>
      <c r="Q13" s="18">
        <f t="shared" si="4"/>
        <v>1989</v>
      </c>
      <c r="R13" s="111">
        <v>1812</v>
      </c>
      <c r="S13" s="112">
        <v>177</v>
      </c>
      <c r="T13" s="25"/>
      <c r="U13" s="166" t="s">
        <v>33</v>
      </c>
      <c r="V13" s="166"/>
      <c r="W13" s="166"/>
      <c r="X13" s="22">
        <f t="shared" si="5"/>
        <v>0</v>
      </c>
      <c r="Y13" s="22">
        <f t="shared" si="7"/>
        <v>0</v>
      </c>
      <c r="Z13" s="22">
        <f t="shared" si="8"/>
        <v>0</v>
      </c>
      <c r="AA13" s="22">
        <f t="shared" si="9"/>
        <v>0</v>
      </c>
      <c r="AB13" s="22">
        <f t="shared" si="6"/>
        <v>0</v>
      </c>
    </row>
    <row r="14" spans="2:28" ht="18.75" customHeight="1">
      <c r="B14" s="26"/>
      <c r="C14" s="26"/>
      <c r="D14" s="27" t="s">
        <v>34</v>
      </c>
      <c r="E14" s="18">
        <f t="shared" si="0"/>
        <v>2</v>
      </c>
      <c r="F14" s="72">
        <f t="shared" si="1"/>
        <v>0</v>
      </c>
      <c r="G14" s="89">
        <v>0</v>
      </c>
      <c r="H14" s="89">
        <v>0</v>
      </c>
      <c r="I14" s="89">
        <v>0</v>
      </c>
      <c r="J14" s="72">
        <f t="shared" si="2"/>
        <v>0</v>
      </c>
      <c r="K14" s="90">
        <v>0</v>
      </c>
      <c r="L14" s="91">
        <v>0</v>
      </c>
      <c r="M14" s="159"/>
      <c r="N14" s="71">
        <f t="shared" si="3"/>
        <v>1</v>
      </c>
      <c r="O14" s="113">
        <v>1</v>
      </c>
      <c r="P14" s="113">
        <v>0</v>
      </c>
      <c r="Q14" s="72">
        <f t="shared" si="4"/>
        <v>1</v>
      </c>
      <c r="R14" s="114">
        <v>1</v>
      </c>
      <c r="S14" s="115">
        <v>0</v>
      </c>
      <c r="T14" s="29"/>
      <c r="U14" s="30"/>
      <c r="V14" s="187" t="s">
        <v>34</v>
      </c>
      <c r="W14" s="187"/>
      <c r="X14" s="22">
        <f t="shared" si="5"/>
        <v>0</v>
      </c>
      <c r="Y14" s="22">
        <f t="shared" si="7"/>
        <v>0</v>
      </c>
      <c r="Z14" s="22">
        <f t="shared" si="8"/>
        <v>0</v>
      </c>
      <c r="AA14" s="22">
        <f t="shared" si="9"/>
        <v>0</v>
      </c>
      <c r="AB14" s="22">
        <f t="shared" si="6"/>
        <v>0</v>
      </c>
    </row>
    <row r="15" spans="2:28" ht="18.75" customHeight="1">
      <c r="B15" s="26"/>
      <c r="C15" s="26"/>
      <c r="D15" s="27" t="s">
        <v>35</v>
      </c>
      <c r="E15" s="18">
        <f t="shared" si="0"/>
        <v>1002</v>
      </c>
      <c r="F15" s="72">
        <f t="shared" si="1"/>
        <v>142</v>
      </c>
      <c r="G15" s="89">
        <v>105</v>
      </c>
      <c r="H15" s="89">
        <v>35</v>
      </c>
      <c r="I15" s="89">
        <v>2</v>
      </c>
      <c r="J15" s="72">
        <f t="shared" si="2"/>
        <v>2</v>
      </c>
      <c r="K15" s="90">
        <v>2</v>
      </c>
      <c r="L15" s="91">
        <v>0</v>
      </c>
      <c r="M15" s="159"/>
      <c r="N15" s="71">
        <f t="shared" si="3"/>
        <v>141</v>
      </c>
      <c r="O15" s="113">
        <v>135</v>
      </c>
      <c r="P15" s="113">
        <v>6</v>
      </c>
      <c r="Q15" s="72">
        <f t="shared" si="4"/>
        <v>717</v>
      </c>
      <c r="R15" s="114">
        <v>540</v>
      </c>
      <c r="S15" s="115">
        <v>177</v>
      </c>
      <c r="T15" s="29"/>
      <c r="U15" s="30"/>
      <c r="V15" s="187" t="s">
        <v>35</v>
      </c>
      <c r="W15" s="187"/>
      <c r="X15" s="22">
        <f t="shared" si="5"/>
        <v>0</v>
      </c>
      <c r="Y15" s="22">
        <f t="shared" si="7"/>
        <v>0</v>
      </c>
      <c r="Z15" s="22">
        <f t="shared" si="8"/>
        <v>0</v>
      </c>
      <c r="AA15" s="22">
        <f t="shared" si="9"/>
        <v>0</v>
      </c>
      <c r="AB15" s="22">
        <f t="shared" si="6"/>
        <v>0</v>
      </c>
    </row>
    <row r="16" spans="2:28" ht="18.75" customHeight="1">
      <c r="B16" s="26"/>
      <c r="C16" s="26"/>
      <c r="D16" s="27" t="s">
        <v>36</v>
      </c>
      <c r="E16" s="18">
        <f t="shared" si="0"/>
        <v>2090</v>
      </c>
      <c r="F16" s="72">
        <f t="shared" si="1"/>
        <v>155</v>
      </c>
      <c r="G16" s="89">
        <v>130</v>
      </c>
      <c r="H16" s="89">
        <v>25</v>
      </c>
      <c r="I16" s="89">
        <v>0</v>
      </c>
      <c r="J16" s="72">
        <f t="shared" si="2"/>
        <v>30</v>
      </c>
      <c r="K16" s="90">
        <v>28</v>
      </c>
      <c r="L16" s="91">
        <v>2</v>
      </c>
      <c r="M16" s="159"/>
      <c r="N16" s="71">
        <f t="shared" si="3"/>
        <v>830</v>
      </c>
      <c r="O16" s="113">
        <v>813</v>
      </c>
      <c r="P16" s="113">
        <v>17</v>
      </c>
      <c r="Q16" s="72">
        <f t="shared" si="4"/>
        <v>1075</v>
      </c>
      <c r="R16" s="114">
        <v>1075</v>
      </c>
      <c r="S16" s="115">
        <v>0</v>
      </c>
      <c r="T16" s="29"/>
      <c r="U16" s="30"/>
      <c r="V16" s="187" t="s">
        <v>36</v>
      </c>
      <c r="W16" s="187"/>
      <c r="X16" s="22">
        <f t="shared" si="5"/>
        <v>0</v>
      </c>
      <c r="Y16" s="22">
        <f t="shared" si="7"/>
        <v>0</v>
      </c>
      <c r="Z16" s="22">
        <f t="shared" si="8"/>
        <v>0</v>
      </c>
      <c r="AA16" s="22">
        <f t="shared" si="9"/>
        <v>0</v>
      </c>
      <c r="AB16" s="22">
        <f t="shared" si="6"/>
        <v>0</v>
      </c>
    </row>
    <row r="17" spans="2:28" ht="18.75" customHeight="1">
      <c r="B17" s="26"/>
      <c r="C17" s="26"/>
      <c r="D17" s="27" t="s">
        <v>37</v>
      </c>
      <c r="E17" s="18">
        <f t="shared" si="0"/>
        <v>150</v>
      </c>
      <c r="F17" s="72">
        <f t="shared" si="1"/>
        <v>18</v>
      </c>
      <c r="G17" s="89">
        <v>15</v>
      </c>
      <c r="H17" s="89">
        <v>3</v>
      </c>
      <c r="I17" s="89">
        <v>0</v>
      </c>
      <c r="J17" s="72">
        <f t="shared" si="2"/>
        <v>1</v>
      </c>
      <c r="K17" s="90">
        <v>1</v>
      </c>
      <c r="L17" s="91">
        <v>0</v>
      </c>
      <c r="M17" s="159"/>
      <c r="N17" s="71">
        <f t="shared" si="3"/>
        <v>74</v>
      </c>
      <c r="O17" s="113">
        <v>73</v>
      </c>
      <c r="P17" s="113">
        <v>1</v>
      </c>
      <c r="Q17" s="72">
        <f t="shared" si="4"/>
        <v>57</v>
      </c>
      <c r="R17" s="114">
        <v>57</v>
      </c>
      <c r="S17" s="115">
        <v>0</v>
      </c>
      <c r="T17" s="29"/>
      <c r="U17" s="30"/>
      <c r="V17" s="187" t="s">
        <v>37</v>
      </c>
      <c r="W17" s="187"/>
      <c r="X17" s="22">
        <f t="shared" si="5"/>
        <v>0</v>
      </c>
      <c r="Y17" s="22">
        <f t="shared" si="7"/>
        <v>0</v>
      </c>
      <c r="Z17" s="22">
        <f t="shared" si="8"/>
        <v>0</v>
      </c>
      <c r="AA17" s="22">
        <f t="shared" si="9"/>
        <v>0</v>
      </c>
      <c r="AB17" s="22">
        <f t="shared" si="6"/>
        <v>0</v>
      </c>
    </row>
    <row r="18" spans="2:28" ht="18.75" customHeight="1">
      <c r="B18" s="26"/>
      <c r="C18" s="26"/>
      <c r="D18" s="27" t="s">
        <v>38</v>
      </c>
      <c r="E18" s="18">
        <f t="shared" si="0"/>
        <v>379</v>
      </c>
      <c r="F18" s="72">
        <f t="shared" si="1"/>
        <v>10</v>
      </c>
      <c r="G18" s="89">
        <v>10</v>
      </c>
      <c r="H18" s="89">
        <v>0</v>
      </c>
      <c r="I18" s="89">
        <v>0</v>
      </c>
      <c r="J18" s="72">
        <f t="shared" si="2"/>
        <v>14</v>
      </c>
      <c r="K18" s="90">
        <v>14</v>
      </c>
      <c r="L18" s="91">
        <v>0</v>
      </c>
      <c r="M18" s="159"/>
      <c r="N18" s="71">
        <f t="shared" si="3"/>
        <v>216</v>
      </c>
      <c r="O18" s="113">
        <v>212</v>
      </c>
      <c r="P18" s="113">
        <v>4</v>
      </c>
      <c r="Q18" s="72">
        <f t="shared" si="4"/>
        <v>139</v>
      </c>
      <c r="R18" s="114">
        <v>139</v>
      </c>
      <c r="S18" s="115">
        <v>0</v>
      </c>
      <c r="T18" s="29"/>
      <c r="U18" s="30"/>
      <c r="V18" s="187" t="s">
        <v>38</v>
      </c>
      <c r="W18" s="187"/>
      <c r="X18" s="22">
        <f t="shared" si="5"/>
        <v>0</v>
      </c>
      <c r="Y18" s="22">
        <f t="shared" si="7"/>
        <v>0</v>
      </c>
      <c r="Z18" s="22">
        <f t="shared" si="8"/>
        <v>0</v>
      </c>
      <c r="AA18" s="22">
        <f t="shared" si="9"/>
        <v>0</v>
      </c>
      <c r="AB18" s="22">
        <f t="shared" si="6"/>
        <v>0</v>
      </c>
    </row>
    <row r="19" spans="2:28" s="23" customFormat="1" ht="18.75" customHeight="1">
      <c r="B19" s="24"/>
      <c r="C19" s="166" t="s">
        <v>68</v>
      </c>
      <c r="D19" s="167"/>
      <c r="E19" s="18">
        <f t="shared" si="0"/>
        <v>13163</v>
      </c>
      <c r="F19" s="18">
        <f t="shared" si="1"/>
        <v>305</v>
      </c>
      <c r="G19" s="86">
        <v>238</v>
      </c>
      <c r="H19" s="86">
        <v>64</v>
      </c>
      <c r="I19" s="86">
        <v>3</v>
      </c>
      <c r="J19" s="18">
        <f t="shared" si="2"/>
        <v>144</v>
      </c>
      <c r="K19" s="87">
        <v>132</v>
      </c>
      <c r="L19" s="88">
        <v>12</v>
      </c>
      <c r="M19" s="19"/>
      <c r="N19" s="20">
        <f t="shared" si="3"/>
        <v>1285</v>
      </c>
      <c r="O19" s="110">
        <v>1244</v>
      </c>
      <c r="P19" s="110">
        <v>41</v>
      </c>
      <c r="Q19" s="18">
        <f t="shared" si="4"/>
        <v>11429</v>
      </c>
      <c r="R19" s="111">
        <v>7475</v>
      </c>
      <c r="S19" s="112">
        <v>3954</v>
      </c>
      <c r="T19" s="25"/>
      <c r="U19" s="166" t="s">
        <v>68</v>
      </c>
      <c r="V19" s="166"/>
      <c r="W19" s="166"/>
      <c r="X19" s="22">
        <f t="shared" si="5"/>
        <v>0</v>
      </c>
      <c r="Y19" s="22">
        <f t="shared" si="7"/>
        <v>0</v>
      </c>
      <c r="Z19" s="22">
        <f t="shared" si="8"/>
        <v>0</v>
      </c>
      <c r="AA19" s="22">
        <f t="shared" si="9"/>
        <v>0</v>
      </c>
      <c r="AB19" s="22">
        <f t="shared" si="6"/>
        <v>0</v>
      </c>
    </row>
    <row r="20" spans="2:28" ht="18.75" customHeight="1">
      <c r="B20" s="26"/>
      <c r="C20" s="26"/>
      <c r="D20" s="27" t="s">
        <v>39</v>
      </c>
      <c r="E20" s="18">
        <f t="shared" si="0"/>
        <v>643</v>
      </c>
      <c r="F20" s="72">
        <f t="shared" si="1"/>
        <v>34</v>
      </c>
      <c r="G20" s="89">
        <v>26</v>
      </c>
      <c r="H20" s="89">
        <v>8</v>
      </c>
      <c r="I20" s="89">
        <v>0</v>
      </c>
      <c r="J20" s="72">
        <f t="shared" si="2"/>
        <v>19</v>
      </c>
      <c r="K20" s="90">
        <v>18</v>
      </c>
      <c r="L20" s="91">
        <v>1</v>
      </c>
      <c r="M20" s="159"/>
      <c r="N20" s="71">
        <f t="shared" si="3"/>
        <v>270</v>
      </c>
      <c r="O20" s="113">
        <v>260</v>
      </c>
      <c r="P20" s="113">
        <v>10</v>
      </c>
      <c r="Q20" s="72">
        <f t="shared" si="4"/>
        <v>320</v>
      </c>
      <c r="R20" s="114">
        <v>317</v>
      </c>
      <c r="S20" s="115">
        <v>3</v>
      </c>
      <c r="T20" s="29"/>
      <c r="U20" s="30"/>
      <c r="V20" s="187" t="s">
        <v>39</v>
      </c>
      <c r="W20" s="187"/>
      <c r="X20" s="22">
        <f t="shared" si="5"/>
        <v>0</v>
      </c>
      <c r="Y20" s="22">
        <f t="shared" si="7"/>
        <v>0</v>
      </c>
      <c r="Z20" s="22">
        <f t="shared" si="8"/>
        <v>0</v>
      </c>
      <c r="AA20" s="22">
        <f t="shared" si="9"/>
        <v>0</v>
      </c>
      <c r="AB20" s="22">
        <f t="shared" si="6"/>
        <v>0</v>
      </c>
    </row>
    <row r="21" spans="2:28" ht="18.75" customHeight="1">
      <c r="B21" s="26"/>
      <c r="C21" s="26"/>
      <c r="D21" s="27" t="s">
        <v>40</v>
      </c>
      <c r="E21" s="18">
        <f t="shared" si="0"/>
        <v>3816</v>
      </c>
      <c r="F21" s="72">
        <f t="shared" si="1"/>
        <v>8</v>
      </c>
      <c r="G21" s="89">
        <v>4</v>
      </c>
      <c r="H21" s="89">
        <v>4</v>
      </c>
      <c r="I21" s="89">
        <v>0</v>
      </c>
      <c r="J21" s="72">
        <f t="shared" si="2"/>
        <v>57</v>
      </c>
      <c r="K21" s="90">
        <v>50</v>
      </c>
      <c r="L21" s="91">
        <v>7</v>
      </c>
      <c r="M21" s="159"/>
      <c r="N21" s="71">
        <f t="shared" si="3"/>
        <v>242</v>
      </c>
      <c r="O21" s="113">
        <v>237</v>
      </c>
      <c r="P21" s="113">
        <v>5</v>
      </c>
      <c r="Q21" s="72">
        <f t="shared" si="4"/>
        <v>3509</v>
      </c>
      <c r="R21" s="114">
        <v>2279</v>
      </c>
      <c r="S21" s="115">
        <v>1230</v>
      </c>
      <c r="T21" s="29"/>
      <c r="U21" s="30"/>
      <c r="V21" s="187" t="s">
        <v>40</v>
      </c>
      <c r="W21" s="187"/>
      <c r="X21" s="22">
        <f t="shared" si="5"/>
        <v>0</v>
      </c>
      <c r="Y21" s="22">
        <f t="shared" si="7"/>
        <v>0</v>
      </c>
      <c r="Z21" s="22">
        <f t="shared" si="8"/>
        <v>0</v>
      </c>
      <c r="AA21" s="22">
        <f t="shared" si="9"/>
        <v>0</v>
      </c>
      <c r="AB21" s="22">
        <f t="shared" si="6"/>
        <v>0</v>
      </c>
    </row>
    <row r="22" spans="2:28" ht="18.75" customHeight="1">
      <c r="B22" s="26"/>
      <c r="C22" s="26"/>
      <c r="D22" s="27" t="s">
        <v>41</v>
      </c>
      <c r="E22" s="18">
        <f t="shared" si="0"/>
        <v>8704</v>
      </c>
      <c r="F22" s="72">
        <f t="shared" si="1"/>
        <v>263</v>
      </c>
      <c r="G22" s="89">
        <v>208</v>
      </c>
      <c r="H22" s="89">
        <v>52</v>
      </c>
      <c r="I22" s="89">
        <v>3</v>
      </c>
      <c r="J22" s="72">
        <f t="shared" si="2"/>
        <v>68</v>
      </c>
      <c r="K22" s="90">
        <v>64</v>
      </c>
      <c r="L22" s="91">
        <v>4</v>
      </c>
      <c r="M22" s="159"/>
      <c r="N22" s="71">
        <f t="shared" si="3"/>
        <v>773</v>
      </c>
      <c r="O22" s="113">
        <v>747</v>
      </c>
      <c r="P22" s="113">
        <v>26</v>
      </c>
      <c r="Q22" s="72">
        <f t="shared" si="4"/>
        <v>7600</v>
      </c>
      <c r="R22" s="114">
        <v>4879</v>
      </c>
      <c r="S22" s="115">
        <v>2721</v>
      </c>
      <c r="T22" s="29"/>
      <c r="U22" s="30"/>
      <c r="V22" s="187" t="s">
        <v>41</v>
      </c>
      <c r="W22" s="187"/>
      <c r="X22" s="22">
        <f t="shared" si="5"/>
        <v>0</v>
      </c>
      <c r="Y22" s="22">
        <f t="shared" si="7"/>
        <v>0</v>
      </c>
      <c r="Z22" s="22">
        <f t="shared" si="8"/>
        <v>0</v>
      </c>
      <c r="AA22" s="22">
        <f t="shared" si="9"/>
        <v>0</v>
      </c>
      <c r="AB22" s="22">
        <f t="shared" si="6"/>
        <v>0</v>
      </c>
    </row>
    <row r="23" spans="2:28" s="23" customFormat="1" ht="18.75" customHeight="1">
      <c r="B23" s="24"/>
      <c r="C23" s="166" t="s">
        <v>66</v>
      </c>
      <c r="D23" s="167"/>
      <c r="E23" s="18">
        <f t="shared" si="0"/>
        <v>1155</v>
      </c>
      <c r="F23" s="18">
        <f t="shared" si="1"/>
        <v>197</v>
      </c>
      <c r="G23" s="86">
        <v>196</v>
      </c>
      <c r="H23" s="86">
        <v>1</v>
      </c>
      <c r="I23" s="86">
        <v>0</v>
      </c>
      <c r="J23" s="18">
        <f t="shared" si="2"/>
        <v>51</v>
      </c>
      <c r="K23" s="87">
        <v>50</v>
      </c>
      <c r="L23" s="88">
        <v>1</v>
      </c>
      <c r="M23" s="19"/>
      <c r="N23" s="20">
        <f t="shared" si="3"/>
        <v>565</v>
      </c>
      <c r="O23" s="110">
        <v>557</v>
      </c>
      <c r="P23" s="110">
        <v>8</v>
      </c>
      <c r="Q23" s="18">
        <f t="shared" si="4"/>
        <v>342</v>
      </c>
      <c r="R23" s="111">
        <v>309</v>
      </c>
      <c r="S23" s="112">
        <v>33</v>
      </c>
      <c r="T23" s="25"/>
      <c r="U23" s="166" t="s">
        <v>66</v>
      </c>
      <c r="V23" s="166"/>
      <c r="W23" s="166"/>
      <c r="X23" s="22">
        <f t="shared" si="5"/>
        <v>0</v>
      </c>
      <c r="Y23" s="22">
        <f t="shared" si="7"/>
        <v>0</v>
      </c>
      <c r="Z23" s="22">
        <f t="shared" si="8"/>
        <v>0</v>
      </c>
      <c r="AA23" s="22">
        <f t="shared" si="9"/>
        <v>0</v>
      </c>
      <c r="AB23" s="22">
        <f t="shared" si="6"/>
        <v>0</v>
      </c>
    </row>
    <row r="24" spans="2:28" ht="18.75" customHeight="1">
      <c r="B24" s="26"/>
      <c r="C24" s="26"/>
      <c r="D24" s="27" t="s">
        <v>42</v>
      </c>
      <c r="E24" s="18">
        <f t="shared" si="0"/>
        <v>1065</v>
      </c>
      <c r="F24" s="72">
        <f t="shared" si="1"/>
        <v>193</v>
      </c>
      <c r="G24" s="89">
        <v>193</v>
      </c>
      <c r="H24" s="89">
        <v>0</v>
      </c>
      <c r="I24" s="89">
        <v>0</v>
      </c>
      <c r="J24" s="72">
        <f t="shared" si="2"/>
        <v>51</v>
      </c>
      <c r="K24" s="90">
        <v>50</v>
      </c>
      <c r="L24" s="91">
        <v>1</v>
      </c>
      <c r="M24" s="159"/>
      <c r="N24" s="71">
        <f t="shared" si="3"/>
        <v>550</v>
      </c>
      <c r="O24" s="113">
        <v>544</v>
      </c>
      <c r="P24" s="113">
        <v>6</v>
      </c>
      <c r="Q24" s="72">
        <f t="shared" si="4"/>
        <v>271</v>
      </c>
      <c r="R24" s="114">
        <v>240</v>
      </c>
      <c r="S24" s="115">
        <v>31</v>
      </c>
      <c r="T24" s="29"/>
      <c r="U24" s="30"/>
      <c r="V24" s="187" t="s">
        <v>42</v>
      </c>
      <c r="W24" s="187"/>
      <c r="X24" s="22">
        <f t="shared" si="5"/>
        <v>0</v>
      </c>
      <c r="Y24" s="22">
        <f t="shared" si="7"/>
        <v>0</v>
      </c>
      <c r="Z24" s="22">
        <f t="shared" si="8"/>
        <v>0</v>
      </c>
      <c r="AA24" s="22">
        <f t="shared" si="9"/>
        <v>0</v>
      </c>
      <c r="AB24" s="22">
        <f t="shared" si="6"/>
        <v>0</v>
      </c>
    </row>
    <row r="25" spans="2:28" ht="18.75" customHeight="1">
      <c r="B25" s="26"/>
      <c r="C25" s="26"/>
      <c r="D25" s="27" t="s">
        <v>43</v>
      </c>
      <c r="E25" s="18">
        <f t="shared" si="0"/>
        <v>15</v>
      </c>
      <c r="F25" s="72">
        <f t="shared" si="1"/>
        <v>0</v>
      </c>
      <c r="G25" s="89">
        <v>0</v>
      </c>
      <c r="H25" s="89">
        <v>0</v>
      </c>
      <c r="I25" s="89">
        <v>0</v>
      </c>
      <c r="J25" s="72">
        <f t="shared" si="2"/>
        <v>0</v>
      </c>
      <c r="K25" s="90">
        <v>0</v>
      </c>
      <c r="L25" s="91">
        <v>0</v>
      </c>
      <c r="M25" s="159"/>
      <c r="N25" s="71">
        <f t="shared" si="3"/>
        <v>1</v>
      </c>
      <c r="O25" s="113">
        <v>1</v>
      </c>
      <c r="P25" s="113">
        <v>0</v>
      </c>
      <c r="Q25" s="72">
        <f t="shared" si="4"/>
        <v>14</v>
      </c>
      <c r="R25" s="114">
        <v>12</v>
      </c>
      <c r="S25" s="115">
        <v>2</v>
      </c>
      <c r="T25" s="29"/>
      <c r="U25" s="30"/>
      <c r="V25" s="187" t="s">
        <v>43</v>
      </c>
      <c r="W25" s="187"/>
      <c r="X25" s="22">
        <f t="shared" si="5"/>
        <v>0</v>
      </c>
      <c r="Y25" s="22">
        <f t="shared" si="7"/>
        <v>0</v>
      </c>
      <c r="Z25" s="22">
        <f t="shared" si="8"/>
        <v>0</v>
      </c>
      <c r="AA25" s="22">
        <f t="shared" si="9"/>
        <v>0</v>
      </c>
      <c r="AB25" s="22">
        <f t="shared" si="6"/>
        <v>0</v>
      </c>
    </row>
    <row r="26" spans="2:28" ht="18.75" customHeight="1">
      <c r="B26" s="26"/>
      <c r="C26" s="26"/>
      <c r="D26" s="27" t="s">
        <v>44</v>
      </c>
      <c r="E26" s="18">
        <f t="shared" si="0"/>
        <v>75</v>
      </c>
      <c r="F26" s="72">
        <f t="shared" si="1"/>
        <v>4</v>
      </c>
      <c r="G26" s="89">
        <v>3</v>
      </c>
      <c r="H26" s="89">
        <v>1</v>
      </c>
      <c r="I26" s="89">
        <v>0</v>
      </c>
      <c r="J26" s="72">
        <f t="shared" si="2"/>
        <v>0</v>
      </c>
      <c r="K26" s="90">
        <v>0</v>
      </c>
      <c r="L26" s="91">
        <v>0</v>
      </c>
      <c r="M26" s="159"/>
      <c r="N26" s="71">
        <f t="shared" si="3"/>
        <v>14</v>
      </c>
      <c r="O26" s="113">
        <v>12</v>
      </c>
      <c r="P26" s="113">
        <v>2</v>
      </c>
      <c r="Q26" s="72">
        <f t="shared" si="4"/>
        <v>57</v>
      </c>
      <c r="R26" s="114">
        <v>57</v>
      </c>
      <c r="S26" s="115">
        <v>0</v>
      </c>
      <c r="T26" s="29"/>
      <c r="U26" s="30"/>
      <c r="V26" s="187" t="s">
        <v>44</v>
      </c>
      <c r="W26" s="187"/>
      <c r="X26" s="22">
        <f t="shared" si="5"/>
        <v>0</v>
      </c>
      <c r="Y26" s="22">
        <f t="shared" si="7"/>
        <v>0</v>
      </c>
      <c r="Z26" s="22">
        <f t="shared" si="8"/>
        <v>0</v>
      </c>
      <c r="AA26" s="22">
        <f t="shared" si="9"/>
        <v>0</v>
      </c>
      <c r="AB26" s="22">
        <f t="shared" si="6"/>
        <v>0</v>
      </c>
    </row>
    <row r="27" spans="2:28" s="23" customFormat="1" ht="18.75" customHeight="1">
      <c r="B27" s="24"/>
      <c r="C27" s="166" t="s">
        <v>45</v>
      </c>
      <c r="D27" s="167"/>
      <c r="E27" s="18">
        <f t="shared" si="0"/>
        <v>537</v>
      </c>
      <c r="F27" s="18">
        <f t="shared" si="1"/>
        <v>36</v>
      </c>
      <c r="G27" s="86">
        <v>25</v>
      </c>
      <c r="H27" s="86">
        <v>11</v>
      </c>
      <c r="I27" s="86">
        <v>0</v>
      </c>
      <c r="J27" s="18">
        <f t="shared" si="2"/>
        <v>21</v>
      </c>
      <c r="K27" s="87">
        <v>20</v>
      </c>
      <c r="L27" s="88">
        <v>1</v>
      </c>
      <c r="M27" s="19"/>
      <c r="N27" s="20">
        <f t="shared" si="3"/>
        <v>162</v>
      </c>
      <c r="O27" s="110">
        <v>160</v>
      </c>
      <c r="P27" s="110">
        <v>2</v>
      </c>
      <c r="Q27" s="18">
        <f t="shared" si="4"/>
        <v>318</v>
      </c>
      <c r="R27" s="111">
        <v>315</v>
      </c>
      <c r="S27" s="112">
        <v>3</v>
      </c>
      <c r="T27" s="25"/>
      <c r="U27" s="166" t="s">
        <v>45</v>
      </c>
      <c r="V27" s="166"/>
      <c r="W27" s="166"/>
      <c r="X27" s="22">
        <f t="shared" si="5"/>
        <v>0</v>
      </c>
      <c r="Y27" s="22">
        <f t="shared" si="7"/>
        <v>0</v>
      </c>
      <c r="Z27" s="22">
        <f t="shared" si="8"/>
        <v>0</v>
      </c>
      <c r="AA27" s="22">
        <f t="shared" si="9"/>
        <v>0</v>
      </c>
      <c r="AB27" s="22">
        <f t="shared" si="6"/>
        <v>0</v>
      </c>
    </row>
    <row r="28" spans="2:28" ht="18.75" customHeight="1">
      <c r="B28" s="26"/>
      <c r="C28" s="26"/>
      <c r="D28" s="27" t="s">
        <v>46</v>
      </c>
      <c r="E28" s="18">
        <f t="shared" si="0"/>
        <v>5</v>
      </c>
      <c r="F28" s="72">
        <f t="shared" si="1"/>
        <v>5</v>
      </c>
      <c r="G28" s="89">
        <v>1</v>
      </c>
      <c r="H28" s="89">
        <v>4</v>
      </c>
      <c r="I28" s="89">
        <v>0</v>
      </c>
      <c r="J28" s="72">
        <f t="shared" si="2"/>
        <v>0</v>
      </c>
      <c r="K28" s="90">
        <v>0</v>
      </c>
      <c r="L28" s="91">
        <v>0</v>
      </c>
      <c r="M28" s="159"/>
      <c r="N28" s="71">
        <f t="shared" si="3"/>
        <v>0</v>
      </c>
      <c r="O28" s="113">
        <v>0</v>
      </c>
      <c r="P28" s="113">
        <v>0</v>
      </c>
      <c r="Q28" s="72">
        <f t="shared" si="4"/>
        <v>0</v>
      </c>
      <c r="R28" s="114">
        <v>0</v>
      </c>
      <c r="S28" s="115">
        <v>0</v>
      </c>
      <c r="T28" s="29"/>
      <c r="U28" s="30"/>
      <c r="V28" s="187" t="s">
        <v>46</v>
      </c>
      <c r="W28" s="187"/>
      <c r="X28" s="22">
        <f t="shared" si="5"/>
        <v>0</v>
      </c>
      <c r="Y28" s="22">
        <f t="shared" si="7"/>
        <v>0</v>
      </c>
      <c r="Z28" s="22">
        <f t="shared" si="8"/>
        <v>0</v>
      </c>
      <c r="AA28" s="22">
        <f t="shared" si="9"/>
        <v>0</v>
      </c>
      <c r="AB28" s="22">
        <f t="shared" si="6"/>
        <v>0</v>
      </c>
    </row>
    <row r="29" spans="2:28" ht="18.75" customHeight="1">
      <c r="B29" s="26"/>
      <c r="C29" s="26"/>
      <c r="D29" s="27" t="s">
        <v>47</v>
      </c>
      <c r="E29" s="18">
        <f t="shared" si="0"/>
        <v>532</v>
      </c>
      <c r="F29" s="72">
        <f t="shared" si="1"/>
        <v>31</v>
      </c>
      <c r="G29" s="89">
        <v>24</v>
      </c>
      <c r="H29" s="89">
        <v>7</v>
      </c>
      <c r="I29" s="89">
        <v>0</v>
      </c>
      <c r="J29" s="72">
        <f t="shared" si="2"/>
        <v>21</v>
      </c>
      <c r="K29" s="90">
        <v>20</v>
      </c>
      <c r="L29" s="91">
        <v>1</v>
      </c>
      <c r="M29" s="159"/>
      <c r="N29" s="71">
        <f t="shared" si="3"/>
        <v>162</v>
      </c>
      <c r="O29" s="113">
        <v>160</v>
      </c>
      <c r="P29" s="113">
        <v>2</v>
      </c>
      <c r="Q29" s="72">
        <f t="shared" si="4"/>
        <v>318</v>
      </c>
      <c r="R29" s="114">
        <v>315</v>
      </c>
      <c r="S29" s="115">
        <v>3</v>
      </c>
      <c r="T29" s="29"/>
      <c r="U29" s="30"/>
      <c r="V29" s="187" t="s">
        <v>47</v>
      </c>
      <c r="W29" s="187"/>
      <c r="X29" s="22">
        <f t="shared" si="5"/>
        <v>0</v>
      </c>
      <c r="Y29" s="22">
        <f t="shared" si="7"/>
        <v>0</v>
      </c>
      <c r="Z29" s="22">
        <f t="shared" si="8"/>
        <v>0</v>
      </c>
      <c r="AA29" s="22">
        <f t="shared" si="9"/>
        <v>0</v>
      </c>
      <c r="AB29" s="22">
        <f t="shared" si="6"/>
        <v>0</v>
      </c>
    </row>
    <row r="30" spans="2:28" s="23" customFormat="1" ht="18.75" customHeight="1">
      <c r="B30" s="24"/>
      <c r="C30" s="166" t="s">
        <v>6</v>
      </c>
      <c r="D30" s="167"/>
      <c r="E30" s="18">
        <f t="shared" si="0"/>
        <v>4548</v>
      </c>
      <c r="F30" s="18">
        <f t="shared" si="1"/>
        <v>270</v>
      </c>
      <c r="G30" s="86">
        <v>199</v>
      </c>
      <c r="H30" s="86">
        <v>71</v>
      </c>
      <c r="I30" s="86">
        <v>0</v>
      </c>
      <c r="J30" s="18">
        <f t="shared" si="2"/>
        <v>27</v>
      </c>
      <c r="K30" s="87">
        <v>21</v>
      </c>
      <c r="L30" s="88">
        <v>6</v>
      </c>
      <c r="M30" s="19"/>
      <c r="N30" s="20">
        <f t="shared" si="3"/>
        <v>239</v>
      </c>
      <c r="O30" s="110">
        <v>224</v>
      </c>
      <c r="P30" s="110">
        <v>15</v>
      </c>
      <c r="Q30" s="18">
        <f t="shared" si="4"/>
        <v>4012</v>
      </c>
      <c r="R30" s="111">
        <v>2293</v>
      </c>
      <c r="S30" s="112">
        <v>1719</v>
      </c>
      <c r="T30" s="25"/>
      <c r="U30" s="166" t="s">
        <v>6</v>
      </c>
      <c r="V30" s="166"/>
      <c r="W30" s="166"/>
      <c r="X30" s="22">
        <f t="shared" si="5"/>
        <v>0</v>
      </c>
      <c r="Y30" s="22">
        <f t="shared" si="7"/>
        <v>0</v>
      </c>
      <c r="Z30" s="22">
        <f t="shared" si="8"/>
        <v>0</v>
      </c>
      <c r="AA30" s="22">
        <f t="shared" si="9"/>
        <v>0</v>
      </c>
      <c r="AB30" s="22">
        <f t="shared" si="6"/>
        <v>0</v>
      </c>
    </row>
    <row r="31" spans="2:28" ht="18.75" customHeight="1" thickBot="1">
      <c r="B31" s="31"/>
      <c r="C31" s="31"/>
      <c r="D31" s="32" t="s">
        <v>48</v>
      </c>
      <c r="E31" s="18">
        <f t="shared" si="0"/>
        <v>2551</v>
      </c>
      <c r="F31" s="72">
        <f t="shared" si="1"/>
        <v>2</v>
      </c>
      <c r="G31" s="89">
        <v>2</v>
      </c>
      <c r="H31" s="89">
        <v>0</v>
      </c>
      <c r="I31" s="89">
        <v>0</v>
      </c>
      <c r="J31" s="72">
        <f t="shared" si="2"/>
        <v>0</v>
      </c>
      <c r="K31" s="90">
        <v>0</v>
      </c>
      <c r="L31" s="91">
        <v>0</v>
      </c>
      <c r="M31" s="159"/>
      <c r="N31" s="71">
        <f t="shared" si="3"/>
        <v>11</v>
      </c>
      <c r="O31" s="113">
        <v>11</v>
      </c>
      <c r="P31" s="113">
        <v>0</v>
      </c>
      <c r="Q31" s="72">
        <f t="shared" si="4"/>
        <v>2538</v>
      </c>
      <c r="R31" s="114">
        <v>994</v>
      </c>
      <c r="S31" s="115">
        <v>1544</v>
      </c>
      <c r="T31" s="29"/>
      <c r="U31" s="30"/>
      <c r="V31" s="198" t="s">
        <v>48</v>
      </c>
      <c r="W31" s="198"/>
      <c r="X31" s="22">
        <f t="shared" si="5"/>
        <v>0</v>
      </c>
      <c r="Y31" s="22">
        <f t="shared" si="7"/>
        <v>0</v>
      </c>
      <c r="Z31" s="22">
        <f t="shared" si="8"/>
        <v>0</v>
      </c>
      <c r="AA31" s="22">
        <f t="shared" si="9"/>
        <v>0</v>
      </c>
      <c r="AB31" s="22">
        <f t="shared" si="6"/>
        <v>0</v>
      </c>
    </row>
    <row r="32" spans="2:28" ht="18.75" customHeight="1" thickTop="1">
      <c r="B32" s="169" t="s">
        <v>7</v>
      </c>
      <c r="C32" s="169"/>
      <c r="D32" s="33" t="s">
        <v>8</v>
      </c>
      <c r="E32" s="34">
        <f t="shared" si="0"/>
        <v>2973</v>
      </c>
      <c r="F32" s="34">
        <f t="shared" si="1"/>
        <v>58</v>
      </c>
      <c r="G32" s="92">
        <v>43</v>
      </c>
      <c r="H32" s="92">
        <v>14</v>
      </c>
      <c r="I32" s="92">
        <v>1</v>
      </c>
      <c r="J32" s="34">
        <f t="shared" si="2"/>
        <v>16</v>
      </c>
      <c r="K32" s="93">
        <v>13</v>
      </c>
      <c r="L32" s="94">
        <v>3</v>
      </c>
      <c r="M32" s="28"/>
      <c r="N32" s="35">
        <f t="shared" si="3"/>
        <v>192</v>
      </c>
      <c r="O32" s="116">
        <v>186</v>
      </c>
      <c r="P32" s="116">
        <v>6</v>
      </c>
      <c r="Q32" s="36">
        <f t="shared" si="4"/>
        <v>2707</v>
      </c>
      <c r="R32" s="117">
        <v>1871</v>
      </c>
      <c r="S32" s="117">
        <v>836</v>
      </c>
      <c r="T32" s="199" t="s">
        <v>49</v>
      </c>
      <c r="U32" s="200"/>
      <c r="V32" s="200"/>
      <c r="W32" s="172" t="s">
        <v>7</v>
      </c>
      <c r="X32" s="22">
        <f t="shared" si="5"/>
        <v>0</v>
      </c>
      <c r="Y32" s="22">
        <f t="shared" si="7"/>
        <v>0</v>
      </c>
      <c r="Z32" s="22">
        <f t="shared" si="8"/>
        <v>0</v>
      </c>
      <c r="AA32" s="22">
        <f t="shared" si="9"/>
        <v>0</v>
      </c>
      <c r="AB32" s="22">
        <f t="shared" si="6"/>
        <v>0</v>
      </c>
    </row>
    <row r="33" spans="2:28" ht="18.75" customHeight="1">
      <c r="B33" s="170"/>
      <c r="C33" s="170"/>
      <c r="D33" s="33" t="s">
        <v>9</v>
      </c>
      <c r="E33" s="21">
        <f t="shared" si="0"/>
        <v>4050</v>
      </c>
      <c r="F33" s="21">
        <f t="shared" si="1"/>
        <v>98</v>
      </c>
      <c r="G33" s="95">
        <v>71</v>
      </c>
      <c r="H33" s="95">
        <v>27</v>
      </c>
      <c r="I33" s="95">
        <v>0</v>
      </c>
      <c r="J33" s="21">
        <f t="shared" si="2"/>
        <v>28</v>
      </c>
      <c r="K33" s="96">
        <v>27</v>
      </c>
      <c r="L33" s="97">
        <v>1</v>
      </c>
      <c r="M33" s="28"/>
      <c r="N33" s="37">
        <f t="shared" si="3"/>
        <v>407</v>
      </c>
      <c r="O33" s="118">
        <v>393</v>
      </c>
      <c r="P33" s="118">
        <v>14</v>
      </c>
      <c r="Q33" s="38">
        <f t="shared" si="4"/>
        <v>3517</v>
      </c>
      <c r="R33" s="119">
        <v>2505</v>
      </c>
      <c r="S33" s="119">
        <v>1012</v>
      </c>
      <c r="T33" s="202" t="s">
        <v>60</v>
      </c>
      <c r="U33" s="203"/>
      <c r="V33" s="203"/>
      <c r="W33" s="173"/>
      <c r="X33" s="22">
        <f t="shared" si="5"/>
        <v>0</v>
      </c>
      <c r="Y33" s="22">
        <f t="shared" si="7"/>
        <v>0</v>
      </c>
      <c r="Z33" s="22">
        <f t="shared" si="8"/>
        <v>0</v>
      </c>
      <c r="AA33" s="22">
        <f t="shared" si="9"/>
        <v>0</v>
      </c>
      <c r="AB33" s="22">
        <f t="shared" si="6"/>
        <v>0</v>
      </c>
    </row>
    <row r="34" spans="2:28" ht="18.75" customHeight="1">
      <c r="B34" s="170"/>
      <c r="C34" s="170"/>
      <c r="D34" s="33" t="s">
        <v>10</v>
      </c>
      <c r="E34" s="21">
        <f t="shared" si="0"/>
        <v>5033</v>
      </c>
      <c r="F34" s="21">
        <f t="shared" si="1"/>
        <v>160</v>
      </c>
      <c r="G34" s="95">
        <v>123</v>
      </c>
      <c r="H34" s="95">
        <v>35</v>
      </c>
      <c r="I34" s="95">
        <v>2</v>
      </c>
      <c r="J34" s="21">
        <f t="shared" si="2"/>
        <v>51</v>
      </c>
      <c r="K34" s="96">
        <v>47</v>
      </c>
      <c r="L34" s="97">
        <v>4</v>
      </c>
      <c r="M34" s="28"/>
      <c r="N34" s="37">
        <f t="shared" si="3"/>
        <v>758</v>
      </c>
      <c r="O34" s="118">
        <v>739</v>
      </c>
      <c r="P34" s="118">
        <v>19</v>
      </c>
      <c r="Q34" s="38">
        <f t="shared" si="4"/>
        <v>4064</v>
      </c>
      <c r="R34" s="119">
        <v>2826</v>
      </c>
      <c r="S34" s="119">
        <v>1238</v>
      </c>
      <c r="T34" s="202" t="s">
        <v>61</v>
      </c>
      <c r="U34" s="203"/>
      <c r="V34" s="203"/>
      <c r="W34" s="173"/>
      <c r="X34" s="22">
        <f t="shared" si="5"/>
        <v>0</v>
      </c>
      <c r="Y34" s="22">
        <f t="shared" si="7"/>
        <v>0</v>
      </c>
      <c r="Z34" s="22">
        <f t="shared" si="8"/>
        <v>0</v>
      </c>
      <c r="AA34" s="22">
        <f t="shared" si="9"/>
        <v>0</v>
      </c>
      <c r="AB34" s="22">
        <f t="shared" si="6"/>
        <v>0</v>
      </c>
    </row>
    <row r="35" spans="2:28" ht="18.75" customHeight="1">
      <c r="B35" s="170"/>
      <c r="C35" s="170"/>
      <c r="D35" s="33" t="s">
        <v>11</v>
      </c>
      <c r="E35" s="21">
        <f t="shared" si="0"/>
        <v>4146</v>
      </c>
      <c r="F35" s="21">
        <f t="shared" si="1"/>
        <v>214</v>
      </c>
      <c r="G35" s="95">
        <v>186</v>
      </c>
      <c r="H35" s="95">
        <v>27</v>
      </c>
      <c r="I35" s="95">
        <v>1</v>
      </c>
      <c r="J35" s="21">
        <f t="shared" si="2"/>
        <v>57</v>
      </c>
      <c r="K35" s="96">
        <v>53</v>
      </c>
      <c r="L35" s="97">
        <v>4</v>
      </c>
      <c r="M35" s="28"/>
      <c r="N35" s="37">
        <f t="shared" si="3"/>
        <v>778</v>
      </c>
      <c r="O35" s="118">
        <v>761</v>
      </c>
      <c r="P35" s="118">
        <v>17</v>
      </c>
      <c r="Q35" s="38">
        <f t="shared" si="4"/>
        <v>3097</v>
      </c>
      <c r="R35" s="119">
        <v>2167</v>
      </c>
      <c r="S35" s="119">
        <v>930</v>
      </c>
      <c r="T35" s="202" t="s">
        <v>62</v>
      </c>
      <c r="U35" s="203"/>
      <c r="V35" s="203"/>
      <c r="W35" s="173"/>
      <c r="X35" s="22">
        <f t="shared" si="5"/>
        <v>0</v>
      </c>
      <c r="Y35" s="22">
        <f t="shared" si="7"/>
        <v>0</v>
      </c>
      <c r="Z35" s="22">
        <f t="shared" si="8"/>
        <v>0</v>
      </c>
      <c r="AA35" s="22">
        <f t="shared" si="9"/>
        <v>0</v>
      </c>
      <c r="AB35" s="22">
        <f t="shared" si="6"/>
        <v>0</v>
      </c>
    </row>
    <row r="36" spans="2:28" ht="18.75" customHeight="1">
      <c r="B36" s="170"/>
      <c r="C36" s="170"/>
      <c r="D36" s="33" t="s">
        <v>12</v>
      </c>
      <c r="E36" s="21">
        <f t="shared" si="0"/>
        <v>3661</v>
      </c>
      <c r="F36" s="21">
        <f t="shared" si="1"/>
        <v>290</v>
      </c>
      <c r="G36" s="95">
        <v>242</v>
      </c>
      <c r="H36" s="95">
        <v>48</v>
      </c>
      <c r="I36" s="95">
        <v>0</v>
      </c>
      <c r="J36" s="21">
        <f t="shared" si="2"/>
        <v>72</v>
      </c>
      <c r="K36" s="96">
        <v>67</v>
      </c>
      <c r="L36" s="97">
        <v>5</v>
      </c>
      <c r="M36" s="28"/>
      <c r="N36" s="37">
        <f t="shared" si="3"/>
        <v>846</v>
      </c>
      <c r="O36" s="118">
        <v>826</v>
      </c>
      <c r="P36" s="118">
        <v>20</v>
      </c>
      <c r="Q36" s="38">
        <f t="shared" si="4"/>
        <v>2453</v>
      </c>
      <c r="R36" s="119">
        <v>1580</v>
      </c>
      <c r="S36" s="119">
        <v>873</v>
      </c>
      <c r="T36" s="202" t="s">
        <v>63</v>
      </c>
      <c r="U36" s="203"/>
      <c r="V36" s="203"/>
      <c r="W36" s="173"/>
      <c r="X36" s="22">
        <f t="shared" si="5"/>
        <v>0</v>
      </c>
      <c r="Y36" s="22">
        <f t="shared" si="7"/>
        <v>0</v>
      </c>
      <c r="Z36" s="22">
        <f t="shared" si="8"/>
        <v>0</v>
      </c>
      <c r="AA36" s="22">
        <f t="shared" si="9"/>
        <v>0</v>
      </c>
      <c r="AB36" s="22">
        <f t="shared" si="6"/>
        <v>0</v>
      </c>
    </row>
    <row r="37" spans="2:28" ht="18.75" customHeight="1" thickBot="1">
      <c r="B37" s="171"/>
      <c r="C37" s="171"/>
      <c r="D37" s="39" t="s">
        <v>13</v>
      </c>
      <c r="E37" s="40">
        <f t="shared" si="0"/>
        <v>3626</v>
      </c>
      <c r="F37" s="40">
        <f t="shared" si="1"/>
        <v>363</v>
      </c>
      <c r="G37" s="98">
        <v>301</v>
      </c>
      <c r="H37" s="98">
        <v>61</v>
      </c>
      <c r="I37" s="98">
        <v>1</v>
      </c>
      <c r="J37" s="40">
        <f t="shared" si="2"/>
        <v>91</v>
      </c>
      <c r="K37" s="99">
        <v>86</v>
      </c>
      <c r="L37" s="100">
        <v>5</v>
      </c>
      <c r="M37" s="28"/>
      <c r="N37" s="41">
        <f t="shared" si="3"/>
        <v>840</v>
      </c>
      <c r="O37" s="120">
        <v>818</v>
      </c>
      <c r="P37" s="120">
        <v>22</v>
      </c>
      <c r="Q37" s="42">
        <f t="shared" si="4"/>
        <v>2332</v>
      </c>
      <c r="R37" s="121">
        <v>1335</v>
      </c>
      <c r="S37" s="121">
        <v>997</v>
      </c>
      <c r="T37" s="204" t="s">
        <v>64</v>
      </c>
      <c r="U37" s="205"/>
      <c r="V37" s="205"/>
      <c r="W37" s="201"/>
      <c r="X37" s="22">
        <f t="shared" si="5"/>
        <v>0</v>
      </c>
      <c r="Y37" s="22">
        <f t="shared" si="7"/>
        <v>0</v>
      </c>
      <c r="Z37" s="22">
        <f t="shared" si="8"/>
        <v>0</v>
      </c>
      <c r="AA37" s="22">
        <f t="shared" si="9"/>
        <v>0</v>
      </c>
      <c r="AB37" s="22">
        <f t="shared" si="6"/>
        <v>0</v>
      </c>
    </row>
    <row r="38" spans="2:28" ht="18.75" customHeight="1" thickTop="1">
      <c r="B38" s="172" t="s">
        <v>69</v>
      </c>
      <c r="C38" s="172"/>
      <c r="D38" s="43" t="s">
        <v>14</v>
      </c>
      <c r="E38" s="18">
        <f t="shared" si="0"/>
        <v>4635</v>
      </c>
      <c r="F38" s="18">
        <f t="shared" si="1"/>
        <v>94</v>
      </c>
      <c r="G38" s="101">
        <v>67</v>
      </c>
      <c r="H38" s="101">
        <v>26</v>
      </c>
      <c r="I38" s="101">
        <v>1</v>
      </c>
      <c r="J38" s="18">
        <f t="shared" si="2"/>
        <v>23</v>
      </c>
      <c r="K38" s="102">
        <v>20</v>
      </c>
      <c r="L38" s="103">
        <v>3</v>
      </c>
      <c r="M38" s="28"/>
      <c r="N38" s="20">
        <f t="shared" si="3"/>
        <v>339</v>
      </c>
      <c r="O38" s="122">
        <v>330</v>
      </c>
      <c r="P38" s="122">
        <v>9</v>
      </c>
      <c r="Q38" s="44">
        <f t="shared" si="4"/>
        <v>4179</v>
      </c>
      <c r="R38" s="123">
        <v>2939</v>
      </c>
      <c r="S38" s="124">
        <v>1240</v>
      </c>
      <c r="T38" s="202" t="s">
        <v>55</v>
      </c>
      <c r="U38" s="203"/>
      <c r="V38" s="203"/>
      <c r="W38" s="173" t="s">
        <v>69</v>
      </c>
      <c r="X38" s="22">
        <f t="shared" si="5"/>
        <v>0</v>
      </c>
      <c r="Y38" s="22">
        <f t="shared" si="7"/>
        <v>0</v>
      </c>
      <c r="Z38" s="22">
        <f t="shared" si="8"/>
        <v>0</v>
      </c>
      <c r="AA38" s="22">
        <f t="shared" si="9"/>
        <v>0</v>
      </c>
      <c r="AB38" s="22">
        <f t="shared" si="6"/>
        <v>0</v>
      </c>
    </row>
    <row r="39" spans="2:28" ht="18.75" customHeight="1">
      <c r="B39" s="173"/>
      <c r="C39" s="174"/>
      <c r="D39" s="33" t="s">
        <v>15</v>
      </c>
      <c r="E39" s="18">
        <f t="shared" si="0"/>
        <v>9166</v>
      </c>
      <c r="F39" s="18">
        <f t="shared" si="1"/>
        <v>301</v>
      </c>
      <c r="G39" s="101">
        <v>231</v>
      </c>
      <c r="H39" s="101">
        <v>67</v>
      </c>
      <c r="I39" s="101">
        <v>3</v>
      </c>
      <c r="J39" s="18">
        <f t="shared" si="2"/>
        <v>62</v>
      </c>
      <c r="K39" s="102">
        <v>53</v>
      </c>
      <c r="L39" s="103">
        <v>9</v>
      </c>
      <c r="M39" s="28"/>
      <c r="N39" s="20">
        <f t="shared" si="3"/>
        <v>979</v>
      </c>
      <c r="O39" s="122">
        <v>948</v>
      </c>
      <c r="P39" s="122">
        <v>31</v>
      </c>
      <c r="Q39" s="44">
        <f t="shared" si="4"/>
        <v>7824</v>
      </c>
      <c r="R39" s="123">
        <v>5125</v>
      </c>
      <c r="S39" s="124">
        <v>2699</v>
      </c>
      <c r="T39" s="202" t="s">
        <v>56</v>
      </c>
      <c r="U39" s="203"/>
      <c r="V39" s="203"/>
      <c r="W39" s="173"/>
      <c r="X39" s="22">
        <f t="shared" si="5"/>
        <v>0</v>
      </c>
      <c r="Y39" s="22">
        <f t="shared" si="7"/>
        <v>0</v>
      </c>
      <c r="Z39" s="22">
        <f t="shared" si="8"/>
        <v>0</v>
      </c>
      <c r="AA39" s="22">
        <f t="shared" si="9"/>
        <v>0</v>
      </c>
      <c r="AB39" s="22">
        <f t="shared" si="6"/>
        <v>0</v>
      </c>
    </row>
    <row r="40" spans="2:28" ht="18.75" customHeight="1">
      <c r="B40" s="173"/>
      <c r="C40" s="174"/>
      <c r="D40" s="33" t="s">
        <v>16</v>
      </c>
      <c r="E40" s="18">
        <f t="shared" si="0"/>
        <v>1362</v>
      </c>
      <c r="F40" s="18">
        <f t="shared" si="1"/>
        <v>67</v>
      </c>
      <c r="G40" s="101">
        <v>49</v>
      </c>
      <c r="H40" s="101">
        <v>18</v>
      </c>
      <c r="I40" s="101">
        <v>0</v>
      </c>
      <c r="J40" s="18">
        <f t="shared" si="2"/>
        <v>13</v>
      </c>
      <c r="K40" s="102">
        <v>12</v>
      </c>
      <c r="L40" s="103">
        <v>1</v>
      </c>
      <c r="M40" s="28"/>
      <c r="N40" s="20">
        <f t="shared" si="3"/>
        <v>121</v>
      </c>
      <c r="O40" s="122">
        <v>117</v>
      </c>
      <c r="P40" s="122">
        <v>4</v>
      </c>
      <c r="Q40" s="44">
        <f t="shared" si="4"/>
        <v>1161</v>
      </c>
      <c r="R40" s="123">
        <v>442</v>
      </c>
      <c r="S40" s="124">
        <v>719</v>
      </c>
      <c r="T40" s="202" t="s">
        <v>57</v>
      </c>
      <c r="U40" s="203"/>
      <c r="V40" s="203"/>
      <c r="W40" s="173"/>
      <c r="X40" s="22">
        <f t="shared" si="5"/>
        <v>0</v>
      </c>
      <c r="Y40" s="22">
        <f t="shared" si="7"/>
        <v>0</v>
      </c>
      <c r="Z40" s="22">
        <f t="shared" si="8"/>
        <v>0</v>
      </c>
      <c r="AA40" s="22">
        <f t="shared" si="9"/>
        <v>0</v>
      </c>
      <c r="AB40" s="22">
        <f t="shared" si="6"/>
        <v>0</v>
      </c>
    </row>
    <row r="41" spans="2:28" ht="18.75" customHeight="1">
      <c r="B41" s="173"/>
      <c r="C41" s="174"/>
      <c r="D41" s="33" t="s">
        <v>17</v>
      </c>
      <c r="E41" s="18">
        <f t="shared" si="0"/>
        <v>755</v>
      </c>
      <c r="F41" s="18">
        <f t="shared" si="1"/>
        <v>49</v>
      </c>
      <c r="G41" s="101">
        <v>38</v>
      </c>
      <c r="H41" s="101">
        <v>11</v>
      </c>
      <c r="I41" s="101">
        <v>0</v>
      </c>
      <c r="J41" s="18">
        <f t="shared" si="2"/>
        <v>10</v>
      </c>
      <c r="K41" s="102">
        <v>9</v>
      </c>
      <c r="L41" s="103">
        <v>1</v>
      </c>
      <c r="M41" s="28"/>
      <c r="N41" s="20">
        <f t="shared" si="3"/>
        <v>94</v>
      </c>
      <c r="O41" s="122">
        <v>88</v>
      </c>
      <c r="P41" s="122">
        <v>6</v>
      </c>
      <c r="Q41" s="44">
        <f t="shared" si="4"/>
        <v>602</v>
      </c>
      <c r="R41" s="123">
        <v>322</v>
      </c>
      <c r="S41" s="124">
        <v>280</v>
      </c>
      <c r="T41" s="202" t="s">
        <v>58</v>
      </c>
      <c r="U41" s="203"/>
      <c r="V41" s="203"/>
      <c r="W41" s="173"/>
      <c r="X41" s="22">
        <f t="shared" si="5"/>
        <v>0</v>
      </c>
      <c r="Y41" s="22">
        <f t="shared" si="7"/>
        <v>0</v>
      </c>
      <c r="Z41" s="22">
        <f t="shared" si="8"/>
        <v>0</v>
      </c>
      <c r="AA41" s="22">
        <f t="shared" si="9"/>
        <v>0</v>
      </c>
      <c r="AB41" s="22">
        <f t="shared" si="6"/>
        <v>0</v>
      </c>
    </row>
    <row r="42" spans="2:28" ht="18.75" customHeight="1">
      <c r="B42" s="173"/>
      <c r="C42" s="174"/>
      <c r="D42" s="33" t="s">
        <v>18</v>
      </c>
      <c r="E42" s="18">
        <f t="shared" si="0"/>
        <v>4607</v>
      </c>
      <c r="F42" s="18">
        <f t="shared" si="1"/>
        <v>365</v>
      </c>
      <c r="G42" s="101">
        <v>300</v>
      </c>
      <c r="H42" s="101">
        <v>64</v>
      </c>
      <c r="I42" s="101">
        <v>1</v>
      </c>
      <c r="J42" s="18">
        <f t="shared" si="2"/>
        <v>119</v>
      </c>
      <c r="K42" s="102">
        <v>114</v>
      </c>
      <c r="L42" s="103">
        <v>5</v>
      </c>
      <c r="M42" s="28"/>
      <c r="N42" s="20">
        <f t="shared" si="3"/>
        <v>1307</v>
      </c>
      <c r="O42" s="122">
        <v>1275</v>
      </c>
      <c r="P42" s="122">
        <v>32</v>
      </c>
      <c r="Q42" s="44">
        <f t="shared" si="4"/>
        <v>2816</v>
      </c>
      <c r="R42" s="123">
        <v>2232</v>
      </c>
      <c r="S42" s="124">
        <v>584</v>
      </c>
      <c r="T42" s="202" t="s">
        <v>59</v>
      </c>
      <c r="U42" s="203"/>
      <c r="V42" s="203"/>
      <c r="W42" s="173"/>
      <c r="X42" s="22">
        <f t="shared" si="5"/>
        <v>0</v>
      </c>
      <c r="Y42" s="22">
        <f t="shared" si="7"/>
        <v>0</v>
      </c>
      <c r="Z42" s="22">
        <f t="shared" si="8"/>
        <v>0</v>
      </c>
      <c r="AA42" s="22">
        <f t="shared" si="9"/>
        <v>0</v>
      </c>
      <c r="AB42" s="22">
        <f t="shared" si="6"/>
        <v>0</v>
      </c>
    </row>
    <row r="43" spans="2:28" ht="18.75" customHeight="1" thickBot="1">
      <c r="B43" s="175"/>
      <c r="C43" s="175"/>
      <c r="D43" s="45" t="s">
        <v>19</v>
      </c>
      <c r="E43" s="18">
        <f t="shared" si="0"/>
        <v>2964</v>
      </c>
      <c r="F43" s="18">
        <f t="shared" si="1"/>
        <v>307</v>
      </c>
      <c r="G43" s="104">
        <v>281</v>
      </c>
      <c r="H43" s="104">
        <v>26</v>
      </c>
      <c r="I43" s="104">
        <v>0</v>
      </c>
      <c r="J43" s="73">
        <f t="shared" si="2"/>
        <v>88</v>
      </c>
      <c r="K43" s="105">
        <v>85</v>
      </c>
      <c r="L43" s="106">
        <v>3</v>
      </c>
      <c r="M43" s="46"/>
      <c r="N43" s="20">
        <f t="shared" si="3"/>
        <v>981</v>
      </c>
      <c r="O43" s="125">
        <v>965</v>
      </c>
      <c r="P43" s="125">
        <v>16</v>
      </c>
      <c r="Q43" s="44">
        <f t="shared" si="4"/>
        <v>1588</v>
      </c>
      <c r="R43" s="126">
        <v>1224</v>
      </c>
      <c r="S43" s="127">
        <v>364</v>
      </c>
      <c r="T43" s="206" t="s">
        <v>19</v>
      </c>
      <c r="U43" s="207"/>
      <c r="V43" s="207"/>
      <c r="W43" s="175"/>
      <c r="X43" s="22">
        <f t="shared" si="5"/>
        <v>0</v>
      </c>
      <c r="Y43" s="22">
        <f t="shared" si="7"/>
        <v>0</v>
      </c>
      <c r="Z43" s="22">
        <f t="shared" si="8"/>
        <v>0</v>
      </c>
      <c r="AA43" s="22">
        <f t="shared" si="9"/>
        <v>0</v>
      </c>
      <c r="AB43" s="22">
        <f t="shared" si="6"/>
        <v>0</v>
      </c>
    </row>
    <row r="44" spans="2:22" ht="19.5" customHeight="1">
      <c r="B44" s="163" t="s">
        <v>0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3"/>
      <c r="N44" s="47" t="s">
        <v>74</v>
      </c>
      <c r="O44" s="47"/>
      <c r="P44" s="47"/>
      <c r="Q44" s="47"/>
      <c r="R44" s="47"/>
      <c r="S44" s="47"/>
      <c r="V44" s="48"/>
    </row>
    <row r="45" spans="4:22" ht="24" customHeight="1">
      <c r="D45" s="48"/>
      <c r="N45" s="50"/>
      <c r="O45" s="50"/>
      <c r="P45" s="50"/>
      <c r="Q45" s="50"/>
      <c r="V45" s="48"/>
    </row>
    <row r="46" spans="4:22" ht="12">
      <c r="D46" s="51" t="s">
        <v>75</v>
      </c>
      <c r="E46" s="52"/>
      <c r="F46" s="53"/>
      <c r="G46" s="53"/>
      <c r="H46" s="53"/>
      <c r="I46" s="53"/>
      <c r="J46" s="53"/>
      <c r="K46" s="53"/>
      <c r="L46" s="53"/>
      <c r="M46" s="1"/>
      <c r="N46" s="53"/>
      <c r="O46" s="53"/>
      <c r="P46" s="53"/>
      <c r="Q46" s="53"/>
      <c r="R46" s="53"/>
      <c r="S46" s="53"/>
      <c r="T46" s="53"/>
      <c r="U46" s="53"/>
      <c r="V46" s="48"/>
    </row>
    <row r="47" spans="4:22" ht="12">
      <c r="D47" s="51" t="s">
        <v>76</v>
      </c>
      <c r="E47" s="54">
        <f>SUM(E8,E13,E19,E23,E27,E30)-E7</f>
        <v>0</v>
      </c>
      <c r="F47" s="54">
        <f aca="true" t="shared" si="10" ref="F47:L47">SUM(F8,F13,F19,F23,F27,F30)-F7</f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54"/>
      <c r="N47" s="54">
        <f aca="true" t="shared" si="11" ref="N47:S47">SUM(N8,N13,N19,N23,N27,N30)-N7</f>
        <v>0</v>
      </c>
      <c r="O47" s="54">
        <f t="shared" si="11"/>
        <v>0</v>
      </c>
      <c r="P47" s="54">
        <f t="shared" si="11"/>
        <v>0</v>
      </c>
      <c r="Q47" s="54">
        <f>SUM(Q8,Q13,Q19,Q23,Q27,Q30)-Q7</f>
        <v>0</v>
      </c>
      <c r="R47" s="54">
        <f t="shared" si="11"/>
        <v>0</v>
      </c>
      <c r="S47" s="54">
        <f t="shared" si="11"/>
        <v>0</v>
      </c>
      <c r="T47" s="53"/>
      <c r="U47" s="53"/>
      <c r="V47" s="48"/>
    </row>
    <row r="48" spans="4:22" ht="12">
      <c r="D48" s="51" t="s">
        <v>77</v>
      </c>
      <c r="E48" s="54">
        <f>SUM(E9:E12)-E8</f>
        <v>0</v>
      </c>
      <c r="F48" s="54">
        <f aca="true" t="shared" si="12" ref="F48:L48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M48" s="54"/>
      <c r="N48" s="54">
        <f aca="true" t="shared" si="13" ref="N48:S48">SUM(N9:N12)-N8</f>
        <v>0</v>
      </c>
      <c r="O48" s="54">
        <f t="shared" si="13"/>
        <v>0</v>
      </c>
      <c r="P48" s="54">
        <f t="shared" si="13"/>
        <v>0</v>
      </c>
      <c r="Q48" s="54">
        <f>SUM(Q9:Q12)-Q8</f>
        <v>0</v>
      </c>
      <c r="R48" s="54">
        <f t="shared" si="13"/>
        <v>0</v>
      </c>
      <c r="S48" s="54">
        <f t="shared" si="13"/>
        <v>0</v>
      </c>
      <c r="V48" s="48"/>
    </row>
    <row r="49" spans="4:22" ht="12">
      <c r="D49" s="51" t="s">
        <v>78</v>
      </c>
      <c r="E49" s="54">
        <f>SUM(E14:E18)-E13</f>
        <v>0</v>
      </c>
      <c r="F49" s="54">
        <f aca="true" t="shared" si="14" ref="F49:L49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M49" s="54"/>
      <c r="N49" s="54">
        <f aca="true" t="shared" si="15" ref="N49:S49">SUM(N14:N18)-N13</f>
        <v>0</v>
      </c>
      <c r="O49" s="54">
        <f t="shared" si="15"/>
        <v>0</v>
      </c>
      <c r="P49" s="54">
        <f t="shared" si="15"/>
        <v>0</v>
      </c>
      <c r="Q49" s="54">
        <f>SUM(Q14:Q18)-Q13</f>
        <v>0</v>
      </c>
      <c r="R49" s="54">
        <f t="shared" si="15"/>
        <v>0</v>
      </c>
      <c r="S49" s="54">
        <f t="shared" si="15"/>
        <v>0</v>
      </c>
      <c r="V49" s="48"/>
    </row>
    <row r="50" spans="4:22" ht="12">
      <c r="D50" s="51" t="s">
        <v>79</v>
      </c>
      <c r="E50" s="54">
        <f>SUM(E20:E22)-E19</f>
        <v>0</v>
      </c>
      <c r="F50" s="54">
        <f aca="true" t="shared" si="16" ref="F50:L50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M50" s="54"/>
      <c r="N50" s="54">
        <f aca="true" t="shared" si="17" ref="N50:S50">SUM(N20:N22)-N19</f>
        <v>0</v>
      </c>
      <c r="O50" s="54">
        <f t="shared" si="17"/>
        <v>0</v>
      </c>
      <c r="P50" s="54">
        <f t="shared" si="17"/>
        <v>0</v>
      </c>
      <c r="Q50" s="54">
        <f>SUM(Q20:Q22)-Q19</f>
        <v>0</v>
      </c>
      <c r="R50" s="54">
        <f t="shared" si="17"/>
        <v>0</v>
      </c>
      <c r="S50" s="54">
        <f t="shared" si="17"/>
        <v>0</v>
      </c>
      <c r="V50" s="48"/>
    </row>
    <row r="51" spans="4:22" ht="12">
      <c r="D51" s="51" t="s">
        <v>80</v>
      </c>
      <c r="E51" s="54">
        <f>SUM(E24:E26)-E23</f>
        <v>0</v>
      </c>
      <c r="F51" s="54">
        <f aca="true" t="shared" si="18" ref="F51:L51">SUM(F24:F26)-F23</f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M51" s="54"/>
      <c r="N51" s="54">
        <f aca="true" t="shared" si="19" ref="N51:S51">SUM(N24:N26)-N23</f>
        <v>0</v>
      </c>
      <c r="O51" s="54">
        <f t="shared" si="19"/>
        <v>0</v>
      </c>
      <c r="P51" s="54">
        <f t="shared" si="19"/>
        <v>0</v>
      </c>
      <c r="Q51" s="54">
        <f>SUM(Q24:Q26)-Q23</f>
        <v>0</v>
      </c>
      <c r="R51" s="54">
        <f t="shared" si="19"/>
        <v>0</v>
      </c>
      <c r="S51" s="54">
        <f t="shared" si="19"/>
        <v>0</v>
      </c>
      <c r="V51" s="48"/>
    </row>
    <row r="52" spans="4:22" ht="12">
      <c r="D52" s="51" t="s">
        <v>81</v>
      </c>
      <c r="E52" s="54">
        <f>SUM(E28:E29)-E27</f>
        <v>0</v>
      </c>
      <c r="F52" s="54">
        <f aca="true" t="shared" si="20" ref="F52:L52">SUM(F28:F29)-F27</f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M52" s="54"/>
      <c r="N52" s="54">
        <f aca="true" t="shared" si="21" ref="N52:S52">SUM(N28:N29)-N27</f>
        <v>0</v>
      </c>
      <c r="O52" s="54">
        <f t="shared" si="21"/>
        <v>0</v>
      </c>
      <c r="P52" s="54">
        <f t="shared" si="21"/>
        <v>0</v>
      </c>
      <c r="Q52" s="54">
        <f>SUM(Q28:Q29)-Q27</f>
        <v>0</v>
      </c>
      <c r="R52" s="54">
        <f t="shared" si="21"/>
        <v>0</v>
      </c>
      <c r="S52" s="54">
        <f t="shared" si="21"/>
        <v>0</v>
      </c>
      <c r="V52" s="48"/>
    </row>
    <row r="53" spans="4:22" ht="12">
      <c r="D53" s="55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V53" s="48"/>
    </row>
    <row r="54" spans="4:22" ht="12"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V54" s="48"/>
    </row>
    <row r="55" spans="4:22" ht="12">
      <c r="D55" s="51" t="s">
        <v>7</v>
      </c>
      <c r="E55" s="54">
        <f>SUM(E32:E37)-E7</f>
        <v>0</v>
      </c>
      <c r="F55" s="54">
        <f aca="true" t="shared" si="22" ref="F55:L55">SUM(F32:F37)-F7</f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M55" s="54"/>
      <c r="N55" s="54">
        <f aca="true" t="shared" si="23" ref="N55:S55">SUM(N32:N37)-N7</f>
        <v>0</v>
      </c>
      <c r="O55" s="54">
        <f t="shared" si="23"/>
        <v>0</v>
      </c>
      <c r="P55" s="54">
        <f t="shared" si="23"/>
        <v>0</v>
      </c>
      <c r="Q55" s="54">
        <f>SUM(Q32:Q37)-Q7</f>
        <v>0</v>
      </c>
      <c r="R55" s="54">
        <f t="shared" si="23"/>
        <v>0</v>
      </c>
      <c r="S55" s="54">
        <f t="shared" si="23"/>
        <v>0</v>
      </c>
      <c r="V55" s="48"/>
    </row>
    <row r="56" spans="4:22" ht="12">
      <c r="D56" s="51" t="s">
        <v>82</v>
      </c>
      <c r="E56" s="54">
        <f>SUM(E38:E43)-E7</f>
        <v>0</v>
      </c>
      <c r="F56" s="54">
        <f aca="true" t="shared" si="24" ref="F56:L56">SUM(F38:F43)-F7</f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M56" s="54"/>
      <c r="N56" s="54">
        <f aca="true" t="shared" si="25" ref="N56:S56">SUM(N38:N43)-N7</f>
        <v>0</v>
      </c>
      <c r="O56" s="54">
        <f t="shared" si="25"/>
        <v>0</v>
      </c>
      <c r="P56" s="54">
        <f t="shared" si="25"/>
        <v>0</v>
      </c>
      <c r="Q56" s="54">
        <f>SUM(Q38:Q43)-Q7</f>
        <v>0</v>
      </c>
      <c r="R56" s="54">
        <f t="shared" si="25"/>
        <v>0</v>
      </c>
      <c r="S56" s="54">
        <f t="shared" si="25"/>
        <v>0</v>
      </c>
      <c r="V56" s="48"/>
    </row>
    <row r="57" spans="4:22" ht="12">
      <c r="D57" s="48"/>
      <c r="V57" s="48"/>
    </row>
    <row r="58" spans="4:22" ht="12">
      <c r="D58" s="48"/>
      <c r="V58" s="48"/>
    </row>
    <row r="59" spans="4:22" ht="12">
      <c r="D59" s="48"/>
      <c r="V59" s="48"/>
    </row>
    <row r="60" spans="4:22" ht="12">
      <c r="D60" s="48"/>
      <c r="V60" s="48"/>
    </row>
    <row r="61" spans="4:22" ht="12">
      <c r="D61" s="48"/>
      <c r="V61" s="48"/>
    </row>
    <row r="62" spans="4:22" ht="12">
      <c r="D62" s="48"/>
      <c r="V62" s="48"/>
    </row>
    <row r="63" spans="4:22" ht="12">
      <c r="D63" s="48"/>
      <c r="V63" s="48"/>
    </row>
  </sheetData>
  <sheetProtection/>
  <mergeCells count="71">
    <mergeCell ref="E2:K2"/>
    <mergeCell ref="O2:S2"/>
    <mergeCell ref="N5:N6"/>
    <mergeCell ref="O5:O6"/>
    <mergeCell ref="P5:P6"/>
    <mergeCell ref="E4:E6"/>
    <mergeCell ref="F5:F6"/>
    <mergeCell ref="J5:J6"/>
    <mergeCell ref="G5:G6"/>
    <mergeCell ref="J4:L4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V28:W28"/>
    <mergeCell ref="V17:W17"/>
    <mergeCell ref="V18:W18"/>
    <mergeCell ref="U19:W19"/>
    <mergeCell ref="V20:W20"/>
    <mergeCell ref="V21:W21"/>
    <mergeCell ref="V22:W22"/>
    <mergeCell ref="V11:W11"/>
    <mergeCell ref="V12:W12"/>
    <mergeCell ref="U13:W13"/>
    <mergeCell ref="V14:W14"/>
    <mergeCell ref="V15:W15"/>
    <mergeCell ref="V16:W16"/>
    <mergeCell ref="T7:W7"/>
    <mergeCell ref="U8:W8"/>
    <mergeCell ref="V9:W9"/>
    <mergeCell ref="T4:W6"/>
    <mergeCell ref="V10:W10"/>
    <mergeCell ref="K5:K6"/>
    <mergeCell ref="L5:L6"/>
    <mergeCell ref="N4:P4"/>
    <mergeCell ref="Q4:S4"/>
    <mergeCell ref="B4:D6"/>
    <mergeCell ref="C30:D30"/>
    <mergeCell ref="C19:D19"/>
    <mergeCell ref="C23:D23"/>
    <mergeCell ref="C27:D27"/>
    <mergeCell ref="B7:D7"/>
    <mergeCell ref="C8:D8"/>
    <mergeCell ref="F4:I4"/>
    <mergeCell ref="B44:L44"/>
    <mergeCell ref="R5:R6"/>
    <mergeCell ref="S5:S6"/>
    <mergeCell ref="C13:D13"/>
    <mergeCell ref="Q5:Q6"/>
    <mergeCell ref="H5:H6"/>
    <mergeCell ref="I5:I6"/>
    <mergeCell ref="B32:C37"/>
    <mergeCell ref="B38:C4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3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D3" sqref="D3"/>
    </sheetView>
  </sheetViews>
  <sheetFormatPr defaultColWidth="9.125" defaultRowHeight="12.75"/>
  <cols>
    <col min="1" max="3" width="2.625" style="14" customWidth="1"/>
    <col min="4" max="4" width="23.125" style="14" bestFit="1" customWidth="1"/>
    <col min="5" max="5" width="10.50390625" style="14" customWidth="1"/>
    <col min="6" max="12" width="9.375" style="14" customWidth="1"/>
    <col min="13" max="13" width="2.50390625" style="14" customWidth="1"/>
    <col min="14" max="14" width="12.625" style="49" customWidth="1"/>
    <col min="15" max="19" width="12.50390625" style="14" customWidth="1"/>
    <col min="20" max="21" width="2.625" style="9" customWidth="1"/>
    <col min="22" max="22" width="19.125" style="9" customWidth="1"/>
    <col min="23" max="23" width="4.625" style="9" customWidth="1"/>
    <col min="24" max="26" width="9.125" style="14" customWidth="1"/>
    <col min="27" max="27" width="8.50390625" style="14" customWidth="1"/>
    <col min="28" max="28" width="10.50390625" style="14" customWidth="1"/>
    <col min="29" max="16384" width="9.125" style="14" customWidth="1"/>
  </cols>
  <sheetData>
    <row r="1" spans="2:23" s="4" customFormat="1" ht="12">
      <c r="B1" s="81" t="s">
        <v>88</v>
      </c>
      <c r="M1" s="5"/>
      <c r="N1" s="82" t="s">
        <v>89</v>
      </c>
      <c r="T1" s="2"/>
      <c r="U1" s="2"/>
      <c r="V1" s="3"/>
      <c r="W1" s="2"/>
    </row>
    <row r="2" spans="5:19" s="56" customFormat="1" ht="14.25">
      <c r="E2" s="208" t="s">
        <v>92</v>
      </c>
      <c r="F2" s="208"/>
      <c r="G2" s="208"/>
      <c r="H2" s="208"/>
      <c r="I2" s="208"/>
      <c r="J2" s="208"/>
      <c r="K2" s="208"/>
      <c r="M2" s="57"/>
      <c r="O2" s="208" t="s">
        <v>73</v>
      </c>
      <c r="P2" s="208"/>
      <c r="Q2" s="208"/>
      <c r="R2" s="208"/>
      <c r="S2" s="208"/>
    </row>
    <row r="3" spans="4:23" s="58" customFormat="1" ht="12" thickBot="1">
      <c r="D3" s="59"/>
      <c r="E3" s="59"/>
      <c r="F3" s="60"/>
      <c r="G3" s="60"/>
      <c r="H3" s="60"/>
      <c r="I3" s="60"/>
      <c r="J3" s="59"/>
      <c r="K3" s="59"/>
      <c r="L3" s="60"/>
      <c r="M3" s="61"/>
      <c r="N3" s="60"/>
      <c r="O3" s="60"/>
      <c r="P3" s="60"/>
      <c r="Q3" s="60"/>
      <c r="R3" s="60"/>
      <c r="S3" s="60"/>
      <c r="T3" s="9"/>
      <c r="U3" s="9"/>
      <c r="V3" s="10"/>
      <c r="W3" s="9"/>
    </row>
    <row r="4" spans="2:23" s="58" customFormat="1" ht="13.5" customHeight="1">
      <c r="B4" s="176" t="s">
        <v>70</v>
      </c>
      <c r="C4" s="177"/>
      <c r="D4" s="178"/>
      <c r="E4" s="212" t="s">
        <v>3</v>
      </c>
      <c r="F4" s="160" t="s">
        <v>25</v>
      </c>
      <c r="G4" s="161"/>
      <c r="H4" s="161"/>
      <c r="I4" s="162"/>
      <c r="J4" s="160" t="s">
        <v>26</v>
      </c>
      <c r="K4" s="161"/>
      <c r="L4" s="161"/>
      <c r="M4" s="62"/>
      <c r="N4" s="196" t="s">
        <v>1</v>
      </c>
      <c r="O4" s="196"/>
      <c r="P4" s="197"/>
      <c r="Q4" s="160" t="s">
        <v>2</v>
      </c>
      <c r="R4" s="161"/>
      <c r="S4" s="162"/>
      <c r="T4" s="188" t="s">
        <v>71</v>
      </c>
      <c r="U4" s="189"/>
      <c r="V4" s="189"/>
      <c r="W4" s="189"/>
    </row>
    <row r="5" spans="2:23" s="58" customFormat="1" ht="13.5" customHeight="1">
      <c r="B5" s="179"/>
      <c r="C5" s="179"/>
      <c r="D5" s="180"/>
      <c r="E5" s="213"/>
      <c r="F5" s="168" t="s">
        <v>4</v>
      </c>
      <c r="G5" s="164" t="s">
        <v>20</v>
      </c>
      <c r="H5" s="164" t="s">
        <v>21</v>
      </c>
      <c r="I5" s="164" t="s">
        <v>22</v>
      </c>
      <c r="J5" s="168" t="s">
        <v>27</v>
      </c>
      <c r="K5" s="164" t="s">
        <v>20</v>
      </c>
      <c r="L5" s="194" t="s">
        <v>21</v>
      </c>
      <c r="M5" s="63"/>
      <c r="N5" s="209" t="s">
        <v>28</v>
      </c>
      <c r="O5" s="164" t="s">
        <v>20</v>
      </c>
      <c r="P5" s="164" t="s">
        <v>21</v>
      </c>
      <c r="Q5" s="168" t="s">
        <v>28</v>
      </c>
      <c r="R5" s="164" t="s">
        <v>23</v>
      </c>
      <c r="S5" s="164" t="s">
        <v>24</v>
      </c>
      <c r="T5" s="190"/>
      <c r="U5" s="191"/>
      <c r="V5" s="191"/>
      <c r="W5" s="191"/>
    </row>
    <row r="6" spans="2:28" s="58" customFormat="1" ht="13.5" customHeight="1">
      <c r="B6" s="181"/>
      <c r="C6" s="181"/>
      <c r="D6" s="182"/>
      <c r="E6" s="165"/>
      <c r="F6" s="165"/>
      <c r="G6" s="165"/>
      <c r="H6" s="165"/>
      <c r="I6" s="165"/>
      <c r="J6" s="165"/>
      <c r="K6" s="165"/>
      <c r="L6" s="195"/>
      <c r="M6" s="63"/>
      <c r="N6" s="210"/>
      <c r="O6" s="211"/>
      <c r="P6" s="211"/>
      <c r="Q6" s="165"/>
      <c r="R6" s="165"/>
      <c r="S6" s="165"/>
      <c r="T6" s="192"/>
      <c r="U6" s="193"/>
      <c r="V6" s="193"/>
      <c r="W6" s="193"/>
      <c r="X6" s="17" t="s">
        <v>83</v>
      </c>
      <c r="Y6" s="17" t="s">
        <v>84</v>
      </c>
      <c r="Z6" s="17" t="s">
        <v>85</v>
      </c>
      <c r="AA6" s="17" t="s">
        <v>86</v>
      </c>
      <c r="AB6" s="17" t="s">
        <v>87</v>
      </c>
    </row>
    <row r="7" spans="2:28" s="58" customFormat="1" ht="18.75" customHeight="1">
      <c r="B7" s="183" t="s">
        <v>5</v>
      </c>
      <c r="C7" s="183"/>
      <c r="D7" s="184"/>
      <c r="E7" s="18">
        <f aca="true" t="shared" si="0" ref="E7:E43">F7+J7+N7+Q7</f>
        <v>3346</v>
      </c>
      <c r="F7" s="18">
        <f aca="true" t="shared" si="1" ref="F7:F43">SUM(G7:I7)</f>
        <v>130</v>
      </c>
      <c r="G7" s="128">
        <v>109</v>
      </c>
      <c r="H7" s="128">
        <v>20</v>
      </c>
      <c r="I7" s="128">
        <v>1</v>
      </c>
      <c r="J7" s="18">
        <f>SUM(K7:L7)</f>
        <v>19</v>
      </c>
      <c r="K7" s="129">
        <v>15</v>
      </c>
      <c r="L7" s="130">
        <v>4</v>
      </c>
      <c r="M7" s="20"/>
      <c r="N7" s="20">
        <f>SUM(O7:P7)</f>
        <v>281</v>
      </c>
      <c r="O7" s="146">
        <v>268</v>
      </c>
      <c r="P7" s="146">
        <v>13</v>
      </c>
      <c r="Q7" s="18">
        <f>SUM(R7:S7)</f>
        <v>2916</v>
      </c>
      <c r="R7" s="147">
        <v>1763</v>
      </c>
      <c r="S7" s="147">
        <v>1153</v>
      </c>
      <c r="T7" s="185" t="s">
        <v>5</v>
      </c>
      <c r="U7" s="186"/>
      <c r="V7" s="186"/>
      <c r="W7" s="186"/>
      <c r="X7" s="22">
        <f aca="true" t="shared" si="2" ref="X7:X43">SUM(F7,J7,N7,Q7)-E7</f>
        <v>0</v>
      </c>
      <c r="Y7" s="22">
        <f aca="true" t="shared" si="3" ref="Y7:Y43">SUM(G7:I7)-F7</f>
        <v>0</v>
      </c>
      <c r="Z7" s="22">
        <f aca="true" t="shared" si="4" ref="Z7:Z43">SUM(K7:L7)-J7</f>
        <v>0</v>
      </c>
      <c r="AA7" s="22">
        <f aca="true" t="shared" si="5" ref="AA7:AA43">SUM(O7:P7)-N7</f>
        <v>0</v>
      </c>
      <c r="AB7" s="22">
        <f aca="true" t="shared" si="6" ref="AB7:AB43">SUM(R7:S7)-Q7</f>
        <v>0</v>
      </c>
    </row>
    <row r="8" spans="2:28" s="58" customFormat="1" ht="18.75" customHeight="1">
      <c r="B8" s="24"/>
      <c r="C8" s="166" t="s">
        <v>29</v>
      </c>
      <c r="D8" s="167"/>
      <c r="E8" s="18">
        <f t="shared" si="0"/>
        <v>38</v>
      </c>
      <c r="F8" s="18">
        <f t="shared" si="1"/>
        <v>10</v>
      </c>
      <c r="G8" s="131">
        <v>10</v>
      </c>
      <c r="H8" s="131">
        <v>0</v>
      </c>
      <c r="I8" s="131">
        <v>0</v>
      </c>
      <c r="J8" s="18">
        <f aca="true" t="shared" si="7" ref="J8:J43">SUM(K8:L8)</f>
        <v>2</v>
      </c>
      <c r="K8" s="132">
        <v>2</v>
      </c>
      <c r="L8" s="133">
        <v>0</v>
      </c>
      <c r="M8" s="64"/>
      <c r="N8" s="20">
        <f aca="true" t="shared" si="8" ref="N8:N43">SUM(O8:P8)</f>
        <v>22</v>
      </c>
      <c r="O8" s="148">
        <v>21</v>
      </c>
      <c r="P8" s="148">
        <v>1</v>
      </c>
      <c r="Q8" s="18">
        <f aca="true" t="shared" si="9" ref="Q8:Q43">SUM(R8:S8)</f>
        <v>4</v>
      </c>
      <c r="R8" s="149">
        <v>4</v>
      </c>
      <c r="S8" s="149">
        <v>0</v>
      </c>
      <c r="T8" s="25"/>
      <c r="U8" s="166" t="s">
        <v>29</v>
      </c>
      <c r="V8" s="166"/>
      <c r="W8" s="166"/>
      <c r="X8" s="22">
        <f t="shared" si="2"/>
        <v>0</v>
      </c>
      <c r="Y8" s="22">
        <f t="shared" si="3"/>
        <v>0</v>
      </c>
      <c r="Z8" s="22">
        <f t="shared" si="4"/>
        <v>0</v>
      </c>
      <c r="AA8" s="22">
        <f t="shared" si="5"/>
        <v>0</v>
      </c>
      <c r="AB8" s="22">
        <f t="shared" si="6"/>
        <v>0</v>
      </c>
    </row>
    <row r="9" spans="2:28" s="58" customFormat="1" ht="18.75" customHeight="1">
      <c r="B9" s="26"/>
      <c r="C9" s="26"/>
      <c r="D9" s="27" t="s">
        <v>30</v>
      </c>
      <c r="E9" s="18">
        <f t="shared" si="0"/>
        <v>11</v>
      </c>
      <c r="F9" s="72">
        <f t="shared" si="1"/>
        <v>4</v>
      </c>
      <c r="G9" s="134">
        <v>4</v>
      </c>
      <c r="H9" s="134">
        <v>0</v>
      </c>
      <c r="I9" s="134">
        <v>0</v>
      </c>
      <c r="J9" s="72">
        <f t="shared" si="7"/>
        <v>1</v>
      </c>
      <c r="K9" s="135">
        <v>1</v>
      </c>
      <c r="L9" s="136">
        <v>0</v>
      </c>
      <c r="M9" s="71"/>
      <c r="N9" s="71">
        <f t="shared" si="8"/>
        <v>4</v>
      </c>
      <c r="O9" s="150">
        <v>4</v>
      </c>
      <c r="P9" s="150">
        <v>0</v>
      </c>
      <c r="Q9" s="72">
        <f t="shared" si="9"/>
        <v>2</v>
      </c>
      <c r="R9" s="151">
        <v>2</v>
      </c>
      <c r="S9" s="151">
        <v>0</v>
      </c>
      <c r="T9" s="29"/>
      <c r="U9" s="30"/>
      <c r="V9" s="187" t="s">
        <v>30</v>
      </c>
      <c r="W9" s="187"/>
      <c r="X9" s="22">
        <f t="shared" si="2"/>
        <v>0</v>
      </c>
      <c r="Y9" s="22">
        <f t="shared" si="3"/>
        <v>0</v>
      </c>
      <c r="Z9" s="22">
        <f t="shared" si="4"/>
        <v>0</v>
      </c>
      <c r="AA9" s="22">
        <f t="shared" si="5"/>
        <v>0</v>
      </c>
      <c r="AB9" s="22">
        <f t="shared" si="6"/>
        <v>0</v>
      </c>
    </row>
    <row r="10" spans="2:28" s="58" customFormat="1" ht="18.75" customHeight="1">
      <c r="B10" s="26"/>
      <c r="C10" s="26"/>
      <c r="D10" s="27" t="s">
        <v>31</v>
      </c>
      <c r="E10" s="18">
        <f t="shared" si="0"/>
        <v>21</v>
      </c>
      <c r="F10" s="72">
        <f t="shared" si="1"/>
        <v>5</v>
      </c>
      <c r="G10" s="134">
        <v>5</v>
      </c>
      <c r="H10" s="134">
        <v>0</v>
      </c>
      <c r="I10" s="134">
        <v>0</v>
      </c>
      <c r="J10" s="72">
        <f t="shared" si="7"/>
        <v>1</v>
      </c>
      <c r="K10" s="135">
        <v>1</v>
      </c>
      <c r="L10" s="136">
        <v>0</v>
      </c>
      <c r="M10" s="71"/>
      <c r="N10" s="71">
        <f t="shared" si="8"/>
        <v>14</v>
      </c>
      <c r="O10" s="150">
        <v>13</v>
      </c>
      <c r="P10" s="150">
        <v>1</v>
      </c>
      <c r="Q10" s="72">
        <f t="shared" si="9"/>
        <v>1</v>
      </c>
      <c r="R10" s="151">
        <v>1</v>
      </c>
      <c r="S10" s="151">
        <v>0</v>
      </c>
      <c r="T10" s="29"/>
      <c r="U10" s="30"/>
      <c r="V10" s="187" t="s">
        <v>31</v>
      </c>
      <c r="W10" s="187"/>
      <c r="X10" s="22">
        <f t="shared" si="2"/>
        <v>0</v>
      </c>
      <c r="Y10" s="22">
        <f t="shared" si="3"/>
        <v>0</v>
      </c>
      <c r="Z10" s="22">
        <f t="shared" si="4"/>
        <v>0</v>
      </c>
      <c r="AA10" s="22">
        <f t="shared" si="5"/>
        <v>0</v>
      </c>
      <c r="AB10" s="22">
        <f t="shared" si="6"/>
        <v>0</v>
      </c>
    </row>
    <row r="11" spans="2:28" s="58" customFormat="1" ht="18.75" customHeight="1">
      <c r="B11" s="26"/>
      <c r="C11" s="26"/>
      <c r="D11" s="27" t="s">
        <v>32</v>
      </c>
      <c r="E11" s="18">
        <f t="shared" si="0"/>
        <v>6</v>
      </c>
      <c r="F11" s="72">
        <f t="shared" si="1"/>
        <v>1</v>
      </c>
      <c r="G11" s="134">
        <v>1</v>
      </c>
      <c r="H11" s="134">
        <v>0</v>
      </c>
      <c r="I11" s="134">
        <v>0</v>
      </c>
      <c r="J11" s="72">
        <f t="shared" si="7"/>
        <v>0</v>
      </c>
      <c r="K11" s="135">
        <v>0</v>
      </c>
      <c r="L11" s="136">
        <v>0</v>
      </c>
      <c r="M11" s="71"/>
      <c r="N11" s="71">
        <f t="shared" si="8"/>
        <v>4</v>
      </c>
      <c r="O11" s="150">
        <v>4</v>
      </c>
      <c r="P11" s="150">
        <v>0</v>
      </c>
      <c r="Q11" s="72">
        <f t="shared" si="9"/>
        <v>1</v>
      </c>
      <c r="R11" s="151">
        <v>1</v>
      </c>
      <c r="S11" s="151">
        <v>0</v>
      </c>
      <c r="T11" s="29"/>
      <c r="U11" s="30"/>
      <c r="V11" s="187" t="s">
        <v>32</v>
      </c>
      <c r="W11" s="187"/>
      <c r="X11" s="22">
        <f t="shared" si="2"/>
        <v>0</v>
      </c>
      <c r="Y11" s="22">
        <f t="shared" si="3"/>
        <v>0</v>
      </c>
      <c r="Z11" s="22">
        <f t="shared" si="4"/>
        <v>0</v>
      </c>
      <c r="AA11" s="22">
        <f t="shared" si="5"/>
        <v>0</v>
      </c>
      <c r="AB11" s="22">
        <f t="shared" si="6"/>
        <v>0</v>
      </c>
    </row>
    <row r="12" spans="2:28" s="58" customFormat="1" ht="18.75" customHeight="1">
      <c r="B12" s="26"/>
      <c r="C12" s="26"/>
      <c r="D12" s="158" t="s">
        <v>94</v>
      </c>
      <c r="E12" s="18">
        <f t="shared" si="0"/>
        <v>0</v>
      </c>
      <c r="F12" s="72">
        <f t="shared" si="1"/>
        <v>0</v>
      </c>
      <c r="G12" s="134">
        <v>0</v>
      </c>
      <c r="H12" s="134">
        <v>0</v>
      </c>
      <c r="I12" s="134">
        <v>0</v>
      </c>
      <c r="J12" s="72">
        <f t="shared" si="7"/>
        <v>0</v>
      </c>
      <c r="K12" s="135">
        <v>0</v>
      </c>
      <c r="L12" s="136">
        <v>0</v>
      </c>
      <c r="M12" s="71"/>
      <c r="N12" s="71">
        <f t="shared" si="8"/>
        <v>0</v>
      </c>
      <c r="O12" s="150">
        <v>0</v>
      </c>
      <c r="P12" s="150">
        <v>0</v>
      </c>
      <c r="Q12" s="72">
        <f t="shared" si="9"/>
        <v>0</v>
      </c>
      <c r="R12" s="151">
        <v>0</v>
      </c>
      <c r="S12" s="151">
        <v>0</v>
      </c>
      <c r="T12" s="29"/>
      <c r="U12" s="30"/>
      <c r="V12" s="187" t="s">
        <v>94</v>
      </c>
      <c r="W12" s="187"/>
      <c r="X12" s="22">
        <f t="shared" si="2"/>
        <v>0</v>
      </c>
      <c r="Y12" s="22">
        <f t="shared" si="3"/>
        <v>0</v>
      </c>
      <c r="Z12" s="22">
        <f t="shared" si="4"/>
        <v>0</v>
      </c>
      <c r="AA12" s="22">
        <f t="shared" si="5"/>
        <v>0</v>
      </c>
      <c r="AB12" s="22">
        <f t="shared" si="6"/>
        <v>0</v>
      </c>
    </row>
    <row r="13" spans="2:28" s="58" customFormat="1" ht="18.75" customHeight="1">
      <c r="B13" s="24"/>
      <c r="C13" s="166" t="s">
        <v>33</v>
      </c>
      <c r="D13" s="167"/>
      <c r="E13" s="18">
        <f t="shared" si="0"/>
        <v>347</v>
      </c>
      <c r="F13" s="18">
        <f t="shared" si="1"/>
        <v>29</v>
      </c>
      <c r="G13" s="131">
        <v>22</v>
      </c>
      <c r="H13" s="131">
        <v>7</v>
      </c>
      <c r="I13" s="131">
        <v>0</v>
      </c>
      <c r="J13" s="18">
        <f t="shared" si="7"/>
        <v>1</v>
      </c>
      <c r="K13" s="132">
        <v>1</v>
      </c>
      <c r="L13" s="133">
        <v>0</v>
      </c>
      <c r="M13" s="20"/>
      <c r="N13" s="20">
        <f t="shared" si="8"/>
        <v>96</v>
      </c>
      <c r="O13" s="148">
        <v>94</v>
      </c>
      <c r="P13" s="148">
        <v>2</v>
      </c>
      <c r="Q13" s="18">
        <f t="shared" si="9"/>
        <v>221</v>
      </c>
      <c r="R13" s="149">
        <v>198</v>
      </c>
      <c r="S13" s="149">
        <v>23</v>
      </c>
      <c r="T13" s="25"/>
      <c r="U13" s="166" t="s">
        <v>33</v>
      </c>
      <c r="V13" s="166"/>
      <c r="W13" s="166"/>
      <c r="X13" s="22">
        <f t="shared" si="2"/>
        <v>0</v>
      </c>
      <c r="Y13" s="22">
        <f t="shared" si="3"/>
        <v>0</v>
      </c>
      <c r="Z13" s="22">
        <f t="shared" si="4"/>
        <v>0</v>
      </c>
      <c r="AA13" s="22">
        <f t="shared" si="5"/>
        <v>0</v>
      </c>
      <c r="AB13" s="22">
        <f t="shared" si="6"/>
        <v>0</v>
      </c>
    </row>
    <row r="14" spans="2:28" s="58" customFormat="1" ht="18.75" customHeight="1">
      <c r="B14" s="26"/>
      <c r="C14" s="26"/>
      <c r="D14" s="27" t="s">
        <v>34</v>
      </c>
      <c r="E14" s="18">
        <f t="shared" si="0"/>
        <v>0</v>
      </c>
      <c r="F14" s="72">
        <f t="shared" si="1"/>
        <v>0</v>
      </c>
      <c r="G14" s="134">
        <v>0</v>
      </c>
      <c r="H14" s="134">
        <v>0</v>
      </c>
      <c r="I14" s="134">
        <v>0</v>
      </c>
      <c r="J14" s="72">
        <f t="shared" si="7"/>
        <v>0</v>
      </c>
      <c r="K14" s="135">
        <v>0</v>
      </c>
      <c r="L14" s="136">
        <v>0</v>
      </c>
      <c r="M14" s="71"/>
      <c r="N14" s="71">
        <f t="shared" si="8"/>
        <v>0</v>
      </c>
      <c r="O14" s="150">
        <v>0</v>
      </c>
      <c r="P14" s="150">
        <v>0</v>
      </c>
      <c r="Q14" s="72">
        <f t="shared" si="9"/>
        <v>0</v>
      </c>
      <c r="R14" s="151">
        <v>0</v>
      </c>
      <c r="S14" s="151">
        <v>0</v>
      </c>
      <c r="T14" s="29"/>
      <c r="U14" s="30"/>
      <c r="V14" s="187" t="s">
        <v>34</v>
      </c>
      <c r="W14" s="187"/>
      <c r="X14" s="22">
        <f t="shared" si="2"/>
        <v>0</v>
      </c>
      <c r="Y14" s="22">
        <f t="shared" si="3"/>
        <v>0</v>
      </c>
      <c r="Z14" s="22">
        <f t="shared" si="4"/>
        <v>0</v>
      </c>
      <c r="AA14" s="22">
        <f t="shared" si="5"/>
        <v>0</v>
      </c>
      <c r="AB14" s="22">
        <f t="shared" si="6"/>
        <v>0</v>
      </c>
    </row>
    <row r="15" spans="2:28" s="58" customFormat="1" ht="18.75" customHeight="1">
      <c r="B15" s="26"/>
      <c r="C15" s="26"/>
      <c r="D15" s="27" t="s">
        <v>35</v>
      </c>
      <c r="E15" s="18">
        <f t="shared" si="0"/>
        <v>100</v>
      </c>
      <c r="F15" s="72">
        <f t="shared" si="1"/>
        <v>13</v>
      </c>
      <c r="G15" s="134">
        <v>9</v>
      </c>
      <c r="H15" s="134">
        <v>4</v>
      </c>
      <c r="I15" s="134">
        <v>0</v>
      </c>
      <c r="J15" s="72">
        <f t="shared" si="7"/>
        <v>0</v>
      </c>
      <c r="K15" s="135">
        <v>0</v>
      </c>
      <c r="L15" s="136">
        <v>0</v>
      </c>
      <c r="M15" s="71"/>
      <c r="N15" s="71">
        <f t="shared" si="8"/>
        <v>8</v>
      </c>
      <c r="O15" s="150">
        <v>7</v>
      </c>
      <c r="P15" s="150">
        <v>1</v>
      </c>
      <c r="Q15" s="72">
        <f t="shared" si="9"/>
        <v>79</v>
      </c>
      <c r="R15" s="151">
        <v>56</v>
      </c>
      <c r="S15" s="151">
        <v>23</v>
      </c>
      <c r="T15" s="29"/>
      <c r="U15" s="30"/>
      <c r="V15" s="187" t="s">
        <v>35</v>
      </c>
      <c r="W15" s="187"/>
      <c r="X15" s="22">
        <f t="shared" si="2"/>
        <v>0</v>
      </c>
      <c r="Y15" s="22">
        <f t="shared" si="3"/>
        <v>0</v>
      </c>
      <c r="Z15" s="22">
        <f t="shared" si="4"/>
        <v>0</v>
      </c>
      <c r="AA15" s="22">
        <f t="shared" si="5"/>
        <v>0</v>
      </c>
      <c r="AB15" s="22">
        <f t="shared" si="6"/>
        <v>0</v>
      </c>
    </row>
    <row r="16" spans="2:28" s="58" customFormat="1" ht="18.75" customHeight="1">
      <c r="B16" s="26"/>
      <c r="C16" s="26"/>
      <c r="D16" s="27" t="s">
        <v>36</v>
      </c>
      <c r="E16" s="18">
        <f t="shared" si="0"/>
        <v>185</v>
      </c>
      <c r="F16" s="72">
        <f t="shared" si="1"/>
        <v>10</v>
      </c>
      <c r="G16" s="134">
        <v>9</v>
      </c>
      <c r="H16" s="134">
        <v>1</v>
      </c>
      <c r="I16" s="134">
        <v>0</v>
      </c>
      <c r="J16" s="72">
        <f t="shared" si="7"/>
        <v>1</v>
      </c>
      <c r="K16" s="135">
        <v>1</v>
      </c>
      <c r="L16" s="136">
        <v>0</v>
      </c>
      <c r="M16" s="71"/>
      <c r="N16" s="71">
        <f t="shared" si="8"/>
        <v>63</v>
      </c>
      <c r="O16" s="150">
        <v>62</v>
      </c>
      <c r="P16" s="150">
        <v>1</v>
      </c>
      <c r="Q16" s="72">
        <f t="shared" si="9"/>
        <v>111</v>
      </c>
      <c r="R16" s="151">
        <v>111</v>
      </c>
      <c r="S16" s="151">
        <v>0</v>
      </c>
      <c r="T16" s="29"/>
      <c r="U16" s="30"/>
      <c r="V16" s="187" t="s">
        <v>36</v>
      </c>
      <c r="W16" s="187"/>
      <c r="X16" s="22">
        <f t="shared" si="2"/>
        <v>0</v>
      </c>
      <c r="Y16" s="22">
        <f t="shared" si="3"/>
        <v>0</v>
      </c>
      <c r="Z16" s="22">
        <f t="shared" si="4"/>
        <v>0</v>
      </c>
      <c r="AA16" s="22">
        <f t="shared" si="5"/>
        <v>0</v>
      </c>
      <c r="AB16" s="22">
        <f t="shared" si="6"/>
        <v>0</v>
      </c>
    </row>
    <row r="17" spans="2:28" s="58" customFormat="1" ht="18.75" customHeight="1">
      <c r="B17" s="26"/>
      <c r="C17" s="26"/>
      <c r="D17" s="27" t="s">
        <v>37</v>
      </c>
      <c r="E17" s="18">
        <f t="shared" si="0"/>
        <v>14</v>
      </c>
      <c r="F17" s="72">
        <f t="shared" si="1"/>
        <v>5</v>
      </c>
      <c r="G17" s="134">
        <v>3</v>
      </c>
      <c r="H17" s="134">
        <v>2</v>
      </c>
      <c r="I17" s="134">
        <v>0</v>
      </c>
      <c r="J17" s="72">
        <f t="shared" si="7"/>
        <v>0</v>
      </c>
      <c r="K17" s="135">
        <v>0</v>
      </c>
      <c r="L17" s="136">
        <v>0</v>
      </c>
      <c r="M17" s="71"/>
      <c r="N17" s="71">
        <f t="shared" si="8"/>
        <v>3</v>
      </c>
      <c r="O17" s="150">
        <v>3</v>
      </c>
      <c r="P17" s="150">
        <v>0</v>
      </c>
      <c r="Q17" s="72">
        <f t="shared" si="9"/>
        <v>6</v>
      </c>
      <c r="R17" s="151">
        <v>6</v>
      </c>
      <c r="S17" s="151">
        <v>0</v>
      </c>
      <c r="T17" s="29"/>
      <c r="U17" s="30"/>
      <c r="V17" s="187" t="s">
        <v>37</v>
      </c>
      <c r="W17" s="187"/>
      <c r="X17" s="22">
        <f t="shared" si="2"/>
        <v>0</v>
      </c>
      <c r="Y17" s="22">
        <f t="shared" si="3"/>
        <v>0</v>
      </c>
      <c r="Z17" s="22">
        <f t="shared" si="4"/>
        <v>0</v>
      </c>
      <c r="AA17" s="22">
        <f t="shared" si="5"/>
        <v>0</v>
      </c>
      <c r="AB17" s="22">
        <f t="shared" si="6"/>
        <v>0</v>
      </c>
    </row>
    <row r="18" spans="2:28" s="58" customFormat="1" ht="18.75" customHeight="1">
      <c r="B18" s="26"/>
      <c r="C18" s="26"/>
      <c r="D18" s="27" t="s">
        <v>38</v>
      </c>
      <c r="E18" s="18">
        <f t="shared" si="0"/>
        <v>48</v>
      </c>
      <c r="F18" s="72">
        <f t="shared" si="1"/>
        <v>1</v>
      </c>
      <c r="G18" s="134">
        <v>1</v>
      </c>
      <c r="H18" s="134">
        <v>0</v>
      </c>
      <c r="I18" s="134">
        <v>0</v>
      </c>
      <c r="J18" s="72">
        <f t="shared" si="7"/>
        <v>0</v>
      </c>
      <c r="K18" s="135">
        <v>0</v>
      </c>
      <c r="L18" s="136">
        <v>0</v>
      </c>
      <c r="M18" s="71"/>
      <c r="N18" s="71">
        <f t="shared" si="8"/>
        <v>22</v>
      </c>
      <c r="O18" s="150">
        <v>22</v>
      </c>
      <c r="P18" s="150">
        <v>0</v>
      </c>
      <c r="Q18" s="72">
        <f t="shared" si="9"/>
        <v>25</v>
      </c>
      <c r="R18" s="151">
        <v>25</v>
      </c>
      <c r="S18" s="151">
        <v>0</v>
      </c>
      <c r="T18" s="29"/>
      <c r="U18" s="30"/>
      <c r="V18" s="187" t="s">
        <v>38</v>
      </c>
      <c r="W18" s="187"/>
      <c r="X18" s="22">
        <f t="shared" si="2"/>
        <v>0</v>
      </c>
      <c r="Y18" s="22">
        <f t="shared" si="3"/>
        <v>0</v>
      </c>
      <c r="Z18" s="22">
        <f t="shared" si="4"/>
        <v>0</v>
      </c>
      <c r="AA18" s="22">
        <f t="shared" si="5"/>
        <v>0</v>
      </c>
      <c r="AB18" s="22">
        <f t="shared" si="6"/>
        <v>0</v>
      </c>
    </row>
    <row r="19" spans="2:28" s="65" customFormat="1" ht="18.75" customHeight="1">
      <c r="B19" s="24"/>
      <c r="C19" s="166" t="s">
        <v>67</v>
      </c>
      <c r="D19" s="167"/>
      <c r="E19" s="18">
        <f t="shared" si="0"/>
        <v>2377</v>
      </c>
      <c r="F19" s="18">
        <f t="shared" si="1"/>
        <v>65</v>
      </c>
      <c r="G19" s="131">
        <v>54</v>
      </c>
      <c r="H19" s="131">
        <v>10</v>
      </c>
      <c r="I19" s="131">
        <v>1</v>
      </c>
      <c r="J19" s="18">
        <f t="shared" si="7"/>
        <v>6</v>
      </c>
      <c r="K19" s="132">
        <v>4</v>
      </c>
      <c r="L19" s="133">
        <v>2</v>
      </c>
      <c r="M19" s="20"/>
      <c r="N19" s="20">
        <f t="shared" si="8"/>
        <v>96</v>
      </c>
      <c r="O19" s="148">
        <v>88</v>
      </c>
      <c r="P19" s="148">
        <v>8</v>
      </c>
      <c r="Q19" s="18">
        <f t="shared" si="9"/>
        <v>2210</v>
      </c>
      <c r="R19" s="149">
        <v>1248</v>
      </c>
      <c r="S19" s="149">
        <v>962</v>
      </c>
      <c r="T19" s="25"/>
      <c r="U19" s="166" t="s">
        <v>67</v>
      </c>
      <c r="V19" s="166"/>
      <c r="W19" s="166"/>
      <c r="X19" s="22">
        <f t="shared" si="2"/>
        <v>0</v>
      </c>
      <c r="Y19" s="22">
        <f t="shared" si="3"/>
        <v>0</v>
      </c>
      <c r="Z19" s="22">
        <f t="shared" si="4"/>
        <v>0</v>
      </c>
      <c r="AA19" s="22">
        <f t="shared" si="5"/>
        <v>0</v>
      </c>
      <c r="AB19" s="22">
        <f t="shared" si="6"/>
        <v>0</v>
      </c>
    </row>
    <row r="20" spans="2:28" s="58" customFormat="1" ht="18.75" customHeight="1">
      <c r="B20" s="26"/>
      <c r="C20" s="26"/>
      <c r="D20" s="27" t="s">
        <v>39</v>
      </c>
      <c r="E20" s="18">
        <f t="shared" si="0"/>
        <v>37</v>
      </c>
      <c r="F20" s="72">
        <f t="shared" si="1"/>
        <v>2</v>
      </c>
      <c r="G20" s="134">
        <v>2</v>
      </c>
      <c r="H20" s="134">
        <v>0</v>
      </c>
      <c r="I20" s="134">
        <v>0</v>
      </c>
      <c r="J20" s="72">
        <f t="shared" si="7"/>
        <v>0</v>
      </c>
      <c r="K20" s="135">
        <v>0</v>
      </c>
      <c r="L20" s="136">
        <v>0</v>
      </c>
      <c r="M20" s="71"/>
      <c r="N20" s="71">
        <f t="shared" si="8"/>
        <v>14</v>
      </c>
      <c r="O20" s="150">
        <v>13</v>
      </c>
      <c r="P20" s="150">
        <v>1</v>
      </c>
      <c r="Q20" s="72">
        <f t="shared" si="9"/>
        <v>21</v>
      </c>
      <c r="R20" s="151">
        <v>21</v>
      </c>
      <c r="S20" s="151">
        <v>0</v>
      </c>
      <c r="T20" s="29"/>
      <c r="U20" s="30"/>
      <c r="V20" s="187" t="s">
        <v>39</v>
      </c>
      <c r="W20" s="187"/>
      <c r="X20" s="22">
        <f t="shared" si="2"/>
        <v>0</v>
      </c>
      <c r="Y20" s="22">
        <f t="shared" si="3"/>
        <v>0</v>
      </c>
      <c r="Z20" s="22">
        <f t="shared" si="4"/>
        <v>0</v>
      </c>
      <c r="AA20" s="22">
        <f t="shared" si="5"/>
        <v>0</v>
      </c>
      <c r="AB20" s="22">
        <f t="shared" si="6"/>
        <v>0</v>
      </c>
    </row>
    <row r="21" spans="2:28" s="58" customFormat="1" ht="18.75" customHeight="1">
      <c r="B21" s="26"/>
      <c r="C21" s="26"/>
      <c r="D21" s="27" t="s">
        <v>40</v>
      </c>
      <c r="E21" s="18">
        <f t="shared" si="0"/>
        <v>367</v>
      </c>
      <c r="F21" s="72">
        <f t="shared" si="1"/>
        <v>0</v>
      </c>
      <c r="G21" s="134">
        <v>0</v>
      </c>
      <c r="H21" s="134">
        <v>0</v>
      </c>
      <c r="I21" s="134">
        <v>0</v>
      </c>
      <c r="J21" s="72">
        <f t="shared" si="7"/>
        <v>3</v>
      </c>
      <c r="K21" s="135">
        <v>2</v>
      </c>
      <c r="L21" s="136">
        <v>1</v>
      </c>
      <c r="M21" s="71"/>
      <c r="N21" s="71">
        <f t="shared" si="8"/>
        <v>14</v>
      </c>
      <c r="O21" s="150">
        <v>14</v>
      </c>
      <c r="P21" s="150">
        <v>0</v>
      </c>
      <c r="Q21" s="72">
        <f t="shared" si="9"/>
        <v>350</v>
      </c>
      <c r="R21" s="151">
        <v>187</v>
      </c>
      <c r="S21" s="151">
        <v>163</v>
      </c>
      <c r="T21" s="29"/>
      <c r="U21" s="30"/>
      <c r="V21" s="187" t="s">
        <v>40</v>
      </c>
      <c r="W21" s="187"/>
      <c r="X21" s="22">
        <f t="shared" si="2"/>
        <v>0</v>
      </c>
      <c r="Y21" s="22">
        <f t="shared" si="3"/>
        <v>0</v>
      </c>
      <c r="Z21" s="22">
        <f t="shared" si="4"/>
        <v>0</v>
      </c>
      <c r="AA21" s="22">
        <f t="shared" si="5"/>
        <v>0</v>
      </c>
      <c r="AB21" s="22">
        <f t="shared" si="6"/>
        <v>0</v>
      </c>
    </row>
    <row r="22" spans="2:28" s="58" customFormat="1" ht="18.75" customHeight="1">
      <c r="B22" s="26"/>
      <c r="C22" s="26"/>
      <c r="D22" s="27" t="s">
        <v>41</v>
      </c>
      <c r="E22" s="18">
        <f t="shared" si="0"/>
        <v>1973</v>
      </c>
      <c r="F22" s="72">
        <f t="shared" si="1"/>
        <v>63</v>
      </c>
      <c r="G22" s="134">
        <v>52</v>
      </c>
      <c r="H22" s="134">
        <v>10</v>
      </c>
      <c r="I22" s="134">
        <v>1</v>
      </c>
      <c r="J22" s="72">
        <f t="shared" si="7"/>
        <v>3</v>
      </c>
      <c r="K22" s="135">
        <v>2</v>
      </c>
      <c r="L22" s="136">
        <v>1</v>
      </c>
      <c r="M22" s="71"/>
      <c r="N22" s="71">
        <f t="shared" si="8"/>
        <v>68</v>
      </c>
      <c r="O22" s="150">
        <v>61</v>
      </c>
      <c r="P22" s="150">
        <v>7</v>
      </c>
      <c r="Q22" s="72">
        <f t="shared" si="9"/>
        <v>1839</v>
      </c>
      <c r="R22" s="151">
        <v>1040</v>
      </c>
      <c r="S22" s="151">
        <v>799</v>
      </c>
      <c r="T22" s="29"/>
      <c r="U22" s="30"/>
      <c r="V22" s="187" t="s">
        <v>41</v>
      </c>
      <c r="W22" s="187"/>
      <c r="X22" s="22">
        <f t="shared" si="2"/>
        <v>0</v>
      </c>
      <c r="Y22" s="22">
        <f t="shared" si="3"/>
        <v>0</v>
      </c>
      <c r="Z22" s="22">
        <f t="shared" si="4"/>
        <v>0</v>
      </c>
      <c r="AA22" s="22">
        <f t="shared" si="5"/>
        <v>0</v>
      </c>
      <c r="AB22" s="22">
        <f t="shared" si="6"/>
        <v>0</v>
      </c>
    </row>
    <row r="23" spans="2:28" s="65" customFormat="1" ht="18.75" customHeight="1">
      <c r="B23" s="24"/>
      <c r="C23" s="166" t="s">
        <v>65</v>
      </c>
      <c r="D23" s="167"/>
      <c r="E23" s="18">
        <f t="shared" si="0"/>
        <v>149</v>
      </c>
      <c r="F23" s="18">
        <f t="shared" si="1"/>
        <v>13</v>
      </c>
      <c r="G23" s="131">
        <v>13</v>
      </c>
      <c r="H23" s="131">
        <v>0</v>
      </c>
      <c r="I23" s="131">
        <v>0</v>
      </c>
      <c r="J23" s="18">
        <f t="shared" si="7"/>
        <v>5</v>
      </c>
      <c r="K23" s="132">
        <v>5</v>
      </c>
      <c r="L23" s="133">
        <v>0</v>
      </c>
      <c r="M23" s="20"/>
      <c r="N23" s="20">
        <f t="shared" si="8"/>
        <v>42</v>
      </c>
      <c r="O23" s="148">
        <v>42</v>
      </c>
      <c r="P23" s="148">
        <v>0</v>
      </c>
      <c r="Q23" s="18">
        <f t="shared" si="9"/>
        <v>89</v>
      </c>
      <c r="R23" s="149">
        <v>75</v>
      </c>
      <c r="S23" s="149">
        <v>14</v>
      </c>
      <c r="T23" s="25"/>
      <c r="U23" s="166" t="s">
        <v>65</v>
      </c>
      <c r="V23" s="166"/>
      <c r="W23" s="166"/>
      <c r="X23" s="22">
        <f t="shared" si="2"/>
        <v>0</v>
      </c>
      <c r="Y23" s="22">
        <f t="shared" si="3"/>
        <v>0</v>
      </c>
      <c r="Z23" s="22">
        <f t="shared" si="4"/>
        <v>0</v>
      </c>
      <c r="AA23" s="22">
        <f t="shared" si="5"/>
        <v>0</v>
      </c>
      <c r="AB23" s="22">
        <f t="shared" si="6"/>
        <v>0</v>
      </c>
    </row>
    <row r="24" spans="2:28" s="58" customFormat="1" ht="18.75" customHeight="1">
      <c r="B24" s="26"/>
      <c r="C24" s="26"/>
      <c r="D24" s="27" t="s">
        <v>42</v>
      </c>
      <c r="E24" s="18">
        <f t="shared" si="0"/>
        <v>131</v>
      </c>
      <c r="F24" s="72">
        <f t="shared" si="1"/>
        <v>12</v>
      </c>
      <c r="G24" s="134">
        <v>12</v>
      </c>
      <c r="H24" s="134">
        <v>0</v>
      </c>
      <c r="I24" s="134">
        <v>0</v>
      </c>
      <c r="J24" s="72">
        <f t="shared" si="7"/>
        <v>5</v>
      </c>
      <c r="K24" s="135">
        <v>5</v>
      </c>
      <c r="L24" s="136">
        <v>0</v>
      </c>
      <c r="M24" s="71"/>
      <c r="N24" s="71">
        <f t="shared" si="8"/>
        <v>42</v>
      </c>
      <c r="O24" s="150">
        <v>42</v>
      </c>
      <c r="P24" s="150">
        <v>0</v>
      </c>
      <c r="Q24" s="72">
        <f t="shared" si="9"/>
        <v>72</v>
      </c>
      <c r="R24" s="151">
        <v>58</v>
      </c>
      <c r="S24" s="151">
        <v>14</v>
      </c>
      <c r="T24" s="29"/>
      <c r="U24" s="30"/>
      <c r="V24" s="187" t="s">
        <v>42</v>
      </c>
      <c r="W24" s="187"/>
      <c r="X24" s="22">
        <f t="shared" si="2"/>
        <v>0</v>
      </c>
      <c r="Y24" s="22">
        <f t="shared" si="3"/>
        <v>0</v>
      </c>
      <c r="Z24" s="22">
        <f t="shared" si="4"/>
        <v>0</v>
      </c>
      <c r="AA24" s="22">
        <f t="shared" si="5"/>
        <v>0</v>
      </c>
      <c r="AB24" s="22">
        <f t="shared" si="6"/>
        <v>0</v>
      </c>
    </row>
    <row r="25" spans="2:28" s="58" customFormat="1" ht="18.75" customHeight="1">
      <c r="B25" s="26"/>
      <c r="C25" s="26"/>
      <c r="D25" s="27" t="s">
        <v>43</v>
      </c>
      <c r="E25" s="18">
        <f t="shared" si="0"/>
        <v>4</v>
      </c>
      <c r="F25" s="72">
        <f t="shared" si="1"/>
        <v>0</v>
      </c>
      <c r="G25" s="134">
        <v>0</v>
      </c>
      <c r="H25" s="134">
        <v>0</v>
      </c>
      <c r="I25" s="134">
        <v>0</v>
      </c>
      <c r="J25" s="72">
        <f t="shared" si="7"/>
        <v>0</v>
      </c>
      <c r="K25" s="135">
        <v>0</v>
      </c>
      <c r="L25" s="136">
        <v>0</v>
      </c>
      <c r="M25" s="71"/>
      <c r="N25" s="71">
        <f t="shared" si="8"/>
        <v>0</v>
      </c>
      <c r="O25" s="150">
        <v>0</v>
      </c>
      <c r="P25" s="150">
        <v>0</v>
      </c>
      <c r="Q25" s="72">
        <f t="shared" si="9"/>
        <v>4</v>
      </c>
      <c r="R25" s="151">
        <v>4</v>
      </c>
      <c r="S25" s="151">
        <v>0</v>
      </c>
      <c r="T25" s="29"/>
      <c r="U25" s="30"/>
      <c r="V25" s="187" t="s">
        <v>43</v>
      </c>
      <c r="W25" s="187"/>
      <c r="X25" s="22">
        <f t="shared" si="2"/>
        <v>0</v>
      </c>
      <c r="Y25" s="22">
        <f t="shared" si="3"/>
        <v>0</v>
      </c>
      <c r="Z25" s="22">
        <f t="shared" si="4"/>
        <v>0</v>
      </c>
      <c r="AA25" s="22">
        <f t="shared" si="5"/>
        <v>0</v>
      </c>
      <c r="AB25" s="22">
        <f t="shared" si="6"/>
        <v>0</v>
      </c>
    </row>
    <row r="26" spans="2:28" s="58" customFormat="1" ht="18.75" customHeight="1">
      <c r="B26" s="26"/>
      <c r="C26" s="26"/>
      <c r="D26" s="27" t="s">
        <v>44</v>
      </c>
      <c r="E26" s="18">
        <f t="shared" si="0"/>
        <v>14</v>
      </c>
      <c r="F26" s="72">
        <f t="shared" si="1"/>
        <v>1</v>
      </c>
      <c r="G26" s="134">
        <v>1</v>
      </c>
      <c r="H26" s="134">
        <v>0</v>
      </c>
      <c r="I26" s="134">
        <v>0</v>
      </c>
      <c r="J26" s="72">
        <f>SUM(K26:L26)</f>
        <v>0</v>
      </c>
      <c r="K26" s="135">
        <v>0</v>
      </c>
      <c r="L26" s="136">
        <v>0</v>
      </c>
      <c r="M26" s="71"/>
      <c r="N26" s="71">
        <f t="shared" si="8"/>
        <v>0</v>
      </c>
      <c r="O26" s="150">
        <v>0</v>
      </c>
      <c r="P26" s="150">
        <v>0</v>
      </c>
      <c r="Q26" s="72">
        <f t="shared" si="9"/>
        <v>13</v>
      </c>
      <c r="R26" s="151">
        <v>13</v>
      </c>
      <c r="S26" s="151">
        <v>0</v>
      </c>
      <c r="T26" s="29"/>
      <c r="U26" s="30"/>
      <c r="V26" s="187" t="s">
        <v>44</v>
      </c>
      <c r="W26" s="187"/>
      <c r="X26" s="22">
        <f t="shared" si="2"/>
        <v>0</v>
      </c>
      <c r="Y26" s="22">
        <f t="shared" si="3"/>
        <v>0</v>
      </c>
      <c r="Z26" s="22">
        <f t="shared" si="4"/>
        <v>0</v>
      </c>
      <c r="AA26" s="22">
        <f t="shared" si="5"/>
        <v>0</v>
      </c>
      <c r="AB26" s="22">
        <f t="shared" si="6"/>
        <v>0</v>
      </c>
    </row>
    <row r="27" spans="2:28" s="58" customFormat="1" ht="18.75" customHeight="1">
      <c r="B27" s="24"/>
      <c r="C27" s="166" t="s">
        <v>45</v>
      </c>
      <c r="D27" s="167"/>
      <c r="E27" s="18">
        <f t="shared" si="0"/>
        <v>27</v>
      </c>
      <c r="F27" s="18">
        <f t="shared" si="1"/>
        <v>0</v>
      </c>
      <c r="G27" s="131">
        <v>0</v>
      </c>
      <c r="H27" s="131">
        <v>0</v>
      </c>
      <c r="I27" s="131">
        <v>0</v>
      </c>
      <c r="J27" s="18">
        <f t="shared" si="7"/>
        <v>0</v>
      </c>
      <c r="K27" s="132">
        <v>0</v>
      </c>
      <c r="L27" s="133">
        <v>0</v>
      </c>
      <c r="M27" s="20"/>
      <c r="N27" s="20">
        <f t="shared" si="8"/>
        <v>1</v>
      </c>
      <c r="O27" s="148">
        <v>1</v>
      </c>
      <c r="P27" s="148">
        <v>0</v>
      </c>
      <c r="Q27" s="18">
        <f t="shared" si="9"/>
        <v>26</v>
      </c>
      <c r="R27" s="149">
        <v>26</v>
      </c>
      <c r="S27" s="149">
        <v>0</v>
      </c>
      <c r="T27" s="25"/>
      <c r="U27" s="166" t="s">
        <v>45</v>
      </c>
      <c r="V27" s="166"/>
      <c r="W27" s="166"/>
      <c r="X27" s="22">
        <f t="shared" si="2"/>
        <v>0</v>
      </c>
      <c r="Y27" s="22">
        <f t="shared" si="3"/>
        <v>0</v>
      </c>
      <c r="Z27" s="22">
        <f t="shared" si="4"/>
        <v>0</v>
      </c>
      <c r="AA27" s="22">
        <f t="shared" si="5"/>
        <v>0</v>
      </c>
      <c r="AB27" s="22">
        <f t="shared" si="6"/>
        <v>0</v>
      </c>
    </row>
    <row r="28" spans="2:28" s="58" customFormat="1" ht="18.75" customHeight="1">
      <c r="B28" s="26"/>
      <c r="C28" s="26"/>
      <c r="D28" s="27" t="s">
        <v>46</v>
      </c>
      <c r="E28" s="18">
        <f t="shared" si="0"/>
        <v>0</v>
      </c>
      <c r="F28" s="72">
        <f t="shared" si="1"/>
        <v>0</v>
      </c>
      <c r="G28" s="134">
        <v>0</v>
      </c>
      <c r="H28" s="134">
        <v>0</v>
      </c>
      <c r="I28" s="134">
        <v>0</v>
      </c>
      <c r="J28" s="72">
        <f t="shared" si="7"/>
        <v>0</v>
      </c>
      <c r="K28" s="135">
        <v>0</v>
      </c>
      <c r="L28" s="136">
        <v>0</v>
      </c>
      <c r="M28" s="71"/>
      <c r="N28" s="71">
        <f t="shared" si="8"/>
        <v>0</v>
      </c>
      <c r="O28" s="150">
        <v>0</v>
      </c>
      <c r="P28" s="150">
        <v>0</v>
      </c>
      <c r="Q28" s="72">
        <f t="shared" si="9"/>
        <v>0</v>
      </c>
      <c r="R28" s="151">
        <v>0</v>
      </c>
      <c r="S28" s="151">
        <v>0</v>
      </c>
      <c r="T28" s="29"/>
      <c r="U28" s="30"/>
      <c r="V28" s="187" t="s">
        <v>46</v>
      </c>
      <c r="W28" s="187"/>
      <c r="X28" s="22">
        <f t="shared" si="2"/>
        <v>0</v>
      </c>
      <c r="Y28" s="22">
        <f t="shared" si="3"/>
        <v>0</v>
      </c>
      <c r="Z28" s="22">
        <f t="shared" si="4"/>
        <v>0</v>
      </c>
      <c r="AA28" s="22">
        <f t="shared" si="5"/>
        <v>0</v>
      </c>
      <c r="AB28" s="22">
        <f t="shared" si="6"/>
        <v>0</v>
      </c>
    </row>
    <row r="29" spans="2:28" s="58" customFormat="1" ht="18.75" customHeight="1">
      <c r="B29" s="26"/>
      <c r="C29" s="26"/>
      <c r="D29" s="27" t="s">
        <v>47</v>
      </c>
      <c r="E29" s="18">
        <f t="shared" si="0"/>
        <v>27</v>
      </c>
      <c r="F29" s="72">
        <f t="shared" si="1"/>
        <v>0</v>
      </c>
      <c r="G29" s="134">
        <v>0</v>
      </c>
      <c r="H29" s="134">
        <v>0</v>
      </c>
      <c r="I29" s="134">
        <v>0</v>
      </c>
      <c r="J29" s="72">
        <f t="shared" si="7"/>
        <v>0</v>
      </c>
      <c r="K29" s="135">
        <v>0</v>
      </c>
      <c r="L29" s="136">
        <v>0</v>
      </c>
      <c r="M29" s="71"/>
      <c r="N29" s="71">
        <f t="shared" si="8"/>
        <v>1</v>
      </c>
      <c r="O29" s="150">
        <v>1</v>
      </c>
      <c r="P29" s="150">
        <v>0</v>
      </c>
      <c r="Q29" s="72">
        <f t="shared" si="9"/>
        <v>26</v>
      </c>
      <c r="R29" s="151">
        <v>26</v>
      </c>
      <c r="S29" s="151">
        <v>0</v>
      </c>
      <c r="T29" s="29"/>
      <c r="U29" s="30"/>
      <c r="V29" s="187" t="s">
        <v>47</v>
      </c>
      <c r="W29" s="187"/>
      <c r="X29" s="22">
        <f t="shared" si="2"/>
        <v>0</v>
      </c>
      <c r="Y29" s="22">
        <f t="shared" si="3"/>
        <v>0</v>
      </c>
      <c r="Z29" s="22">
        <f t="shared" si="4"/>
        <v>0</v>
      </c>
      <c r="AA29" s="22">
        <f t="shared" si="5"/>
        <v>0</v>
      </c>
      <c r="AB29" s="22">
        <f t="shared" si="6"/>
        <v>0</v>
      </c>
    </row>
    <row r="30" spans="2:28" s="58" customFormat="1" ht="18.75" customHeight="1">
      <c r="B30" s="24"/>
      <c r="C30" s="166" t="s">
        <v>6</v>
      </c>
      <c r="D30" s="167"/>
      <c r="E30" s="18">
        <f t="shared" si="0"/>
        <v>408</v>
      </c>
      <c r="F30" s="18">
        <f t="shared" si="1"/>
        <v>13</v>
      </c>
      <c r="G30" s="131">
        <v>10</v>
      </c>
      <c r="H30" s="131">
        <v>3</v>
      </c>
      <c r="I30" s="131">
        <v>0</v>
      </c>
      <c r="J30" s="18">
        <f t="shared" si="7"/>
        <v>5</v>
      </c>
      <c r="K30" s="132">
        <v>3</v>
      </c>
      <c r="L30" s="133">
        <v>2</v>
      </c>
      <c r="M30" s="20"/>
      <c r="N30" s="20">
        <f t="shared" si="8"/>
        <v>24</v>
      </c>
      <c r="O30" s="148">
        <v>22</v>
      </c>
      <c r="P30" s="148">
        <v>2</v>
      </c>
      <c r="Q30" s="18">
        <f t="shared" si="9"/>
        <v>366</v>
      </c>
      <c r="R30" s="149">
        <v>212</v>
      </c>
      <c r="S30" s="149">
        <v>154</v>
      </c>
      <c r="T30" s="25"/>
      <c r="U30" s="166" t="s">
        <v>6</v>
      </c>
      <c r="V30" s="166"/>
      <c r="W30" s="166"/>
      <c r="X30" s="22">
        <f t="shared" si="2"/>
        <v>0</v>
      </c>
      <c r="Y30" s="22">
        <f t="shared" si="3"/>
        <v>0</v>
      </c>
      <c r="Z30" s="22">
        <f t="shared" si="4"/>
        <v>0</v>
      </c>
      <c r="AA30" s="22">
        <f t="shared" si="5"/>
        <v>0</v>
      </c>
      <c r="AB30" s="22">
        <f t="shared" si="6"/>
        <v>0</v>
      </c>
    </row>
    <row r="31" spans="2:28" s="58" customFormat="1" ht="18.75" customHeight="1" thickBot="1">
      <c r="B31" s="30"/>
      <c r="C31" s="30"/>
      <c r="D31" s="27" t="s">
        <v>48</v>
      </c>
      <c r="E31" s="18">
        <f t="shared" si="0"/>
        <v>216</v>
      </c>
      <c r="F31" s="72">
        <f t="shared" si="1"/>
        <v>0</v>
      </c>
      <c r="G31" s="134">
        <v>0</v>
      </c>
      <c r="H31" s="134">
        <v>0</v>
      </c>
      <c r="I31" s="134">
        <v>0</v>
      </c>
      <c r="J31" s="72">
        <f t="shared" si="7"/>
        <v>0</v>
      </c>
      <c r="K31" s="135">
        <v>0</v>
      </c>
      <c r="L31" s="136">
        <v>0</v>
      </c>
      <c r="M31" s="71"/>
      <c r="N31" s="71">
        <f t="shared" si="8"/>
        <v>2</v>
      </c>
      <c r="O31" s="150">
        <v>2</v>
      </c>
      <c r="P31" s="150">
        <v>0</v>
      </c>
      <c r="Q31" s="72">
        <f t="shared" si="9"/>
        <v>214</v>
      </c>
      <c r="R31" s="151">
        <v>75</v>
      </c>
      <c r="S31" s="151">
        <v>139</v>
      </c>
      <c r="T31" s="29"/>
      <c r="U31" s="30"/>
      <c r="V31" s="198" t="s">
        <v>48</v>
      </c>
      <c r="W31" s="198"/>
      <c r="X31" s="22">
        <f t="shared" si="2"/>
        <v>0</v>
      </c>
      <c r="Y31" s="22">
        <f t="shared" si="3"/>
        <v>0</v>
      </c>
      <c r="Z31" s="22">
        <f t="shared" si="4"/>
        <v>0</v>
      </c>
      <c r="AA31" s="22">
        <f t="shared" si="5"/>
        <v>0</v>
      </c>
      <c r="AB31" s="22">
        <f t="shared" si="6"/>
        <v>0</v>
      </c>
    </row>
    <row r="32" spans="2:28" s="58" customFormat="1" ht="18.75" customHeight="1" thickTop="1">
      <c r="B32" s="169" t="s">
        <v>7</v>
      </c>
      <c r="C32" s="169"/>
      <c r="D32" s="43" t="s">
        <v>8</v>
      </c>
      <c r="E32" s="66">
        <f t="shared" si="0"/>
        <v>474</v>
      </c>
      <c r="F32" s="36">
        <f t="shared" si="1"/>
        <v>4</v>
      </c>
      <c r="G32" s="137">
        <v>4</v>
      </c>
      <c r="H32" s="137">
        <v>0</v>
      </c>
      <c r="I32" s="137">
        <v>0</v>
      </c>
      <c r="J32" s="36">
        <f t="shared" si="7"/>
        <v>2</v>
      </c>
      <c r="K32" s="138">
        <v>1</v>
      </c>
      <c r="L32" s="139">
        <v>1</v>
      </c>
      <c r="M32" s="64"/>
      <c r="N32" s="67">
        <f t="shared" si="8"/>
        <v>24</v>
      </c>
      <c r="O32" s="152">
        <v>23</v>
      </c>
      <c r="P32" s="152">
        <v>1</v>
      </c>
      <c r="Q32" s="36">
        <f t="shared" si="9"/>
        <v>444</v>
      </c>
      <c r="R32" s="153">
        <v>279</v>
      </c>
      <c r="S32" s="153">
        <v>165</v>
      </c>
      <c r="T32" s="199" t="s">
        <v>49</v>
      </c>
      <c r="U32" s="200"/>
      <c r="V32" s="200"/>
      <c r="W32" s="172" t="s">
        <v>7</v>
      </c>
      <c r="X32" s="22">
        <f t="shared" si="2"/>
        <v>0</v>
      </c>
      <c r="Y32" s="22">
        <f t="shared" si="3"/>
        <v>0</v>
      </c>
      <c r="Z32" s="22">
        <f t="shared" si="4"/>
        <v>0</v>
      </c>
      <c r="AA32" s="22">
        <f t="shared" si="5"/>
        <v>0</v>
      </c>
      <c r="AB32" s="22">
        <f t="shared" si="6"/>
        <v>0</v>
      </c>
    </row>
    <row r="33" spans="2:28" s="58" customFormat="1" ht="18.75" customHeight="1">
      <c r="B33" s="216"/>
      <c r="C33" s="216"/>
      <c r="D33" s="33" t="s">
        <v>9</v>
      </c>
      <c r="E33" s="18">
        <f t="shared" si="0"/>
        <v>597</v>
      </c>
      <c r="F33" s="38">
        <f t="shared" si="1"/>
        <v>14</v>
      </c>
      <c r="G33" s="134">
        <v>14</v>
      </c>
      <c r="H33" s="134">
        <v>0</v>
      </c>
      <c r="I33" s="134">
        <v>0</v>
      </c>
      <c r="J33" s="38">
        <f t="shared" si="7"/>
        <v>4</v>
      </c>
      <c r="K33" s="135">
        <v>4</v>
      </c>
      <c r="L33" s="136">
        <v>0</v>
      </c>
      <c r="M33" s="64"/>
      <c r="N33" s="64">
        <f t="shared" si="8"/>
        <v>47</v>
      </c>
      <c r="O33" s="150">
        <v>44</v>
      </c>
      <c r="P33" s="150">
        <v>3</v>
      </c>
      <c r="Q33" s="38">
        <f t="shared" si="9"/>
        <v>532</v>
      </c>
      <c r="R33" s="151">
        <v>335</v>
      </c>
      <c r="S33" s="151">
        <v>197</v>
      </c>
      <c r="T33" s="202" t="s">
        <v>50</v>
      </c>
      <c r="U33" s="203"/>
      <c r="V33" s="203"/>
      <c r="W33" s="173"/>
      <c r="X33" s="22">
        <f t="shared" si="2"/>
        <v>0</v>
      </c>
      <c r="Y33" s="22">
        <f t="shared" si="3"/>
        <v>0</v>
      </c>
      <c r="Z33" s="22">
        <f t="shared" si="4"/>
        <v>0</v>
      </c>
      <c r="AA33" s="22">
        <f t="shared" si="5"/>
        <v>0</v>
      </c>
      <c r="AB33" s="22">
        <f t="shared" si="6"/>
        <v>0</v>
      </c>
    </row>
    <row r="34" spans="2:28" s="58" customFormat="1" ht="18.75" customHeight="1">
      <c r="B34" s="216"/>
      <c r="C34" s="216"/>
      <c r="D34" s="33" t="s">
        <v>10</v>
      </c>
      <c r="E34" s="18">
        <f t="shared" si="0"/>
        <v>770</v>
      </c>
      <c r="F34" s="38">
        <f t="shared" si="1"/>
        <v>25</v>
      </c>
      <c r="G34" s="134">
        <v>20</v>
      </c>
      <c r="H34" s="134">
        <v>5</v>
      </c>
      <c r="I34" s="134">
        <v>0</v>
      </c>
      <c r="J34" s="38">
        <f t="shared" si="7"/>
        <v>0</v>
      </c>
      <c r="K34" s="135">
        <v>0</v>
      </c>
      <c r="L34" s="136">
        <v>0</v>
      </c>
      <c r="M34" s="64"/>
      <c r="N34" s="64">
        <f t="shared" si="8"/>
        <v>56</v>
      </c>
      <c r="O34" s="150">
        <v>55</v>
      </c>
      <c r="P34" s="150">
        <v>1</v>
      </c>
      <c r="Q34" s="38">
        <f t="shared" si="9"/>
        <v>689</v>
      </c>
      <c r="R34" s="151">
        <v>418</v>
      </c>
      <c r="S34" s="151">
        <v>271</v>
      </c>
      <c r="T34" s="202" t="s">
        <v>51</v>
      </c>
      <c r="U34" s="203"/>
      <c r="V34" s="203"/>
      <c r="W34" s="173"/>
      <c r="X34" s="22">
        <f t="shared" si="2"/>
        <v>0</v>
      </c>
      <c r="Y34" s="22">
        <f t="shared" si="3"/>
        <v>0</v>
      </c>
      <c r="Z34" s="22">
        <f t="shared" si="4"/>
        <v>0</v>
      </c>
      <c r="AA34" s="22">
        <f t="shared" si="5"/>
        <v>0</v>
      </c>
      <c r="AB34" s="22">
        <f t="shared" si="6"/>
        <v>0</v>
      </c>
    </row>
    <row r="35" spans="2:28" s="58" customFormat="1" ht="18.75" customHeight="1">
      <c r="B35" s="216"/>
      <c r="C35" s="216"/>
      <c r="D35" s="33" t="s">
        <v>11</v>
      </c>
      <c r="E35" s="18">
        <f t="shared" si="0"/>
        <v>586</v>
      </c>
      <c r="F35" s="38">
        <f t="shared" si="1"/>
        <v>19</v>
      </c>
      <c r="G35" s="134">
        <v>16</v>
      </c>
      <c r="H35" s="134">
        <v>3</v>
      </c>
      <c r="I35" s="134">
        <v>0</v>
      </c>
      <c r="J35" s="38">
        <f t="shared" si="7"/>
        <v>6</v>
      </c>
      <c r="K35" s="135">
        <v>5</v>
      </c>
      <c r="L35" s="136">
        <v>1</v>
      </c>
      <c r="M35" s="64"/>
      <c r="N35" s="64">
        <f t="shared" si="8"/>
        <v>55</v>
      </c>
      <c r="O35" s="150">
        <v>52</v>
      </c>
      <c r="P35" s="150">
        <v>3</v>
      </c>
      <c r="Q35" s="38">
        <f t="shared" si="9"/>
        <v>506</v>
      </c>
      <c r="R35" s="151">
        <v>316</v>
      </c>
      <c r="S35" s="151">
        <v>190</v>
      </c>
      <c r="T35" s="202" t="s">
        <v>52</v>
      </c>
      <c r="U35" s="203"/>
      <c r="V35" s="203"/>
      <c r="W35" s="173"/>
      <c r="X35" s="22">
        <f t="shared" si="2"/>
        <v>0</v>
      </c>
      <c r="Y35" s="22">
        <f t="shared" si="3"/>
        <v>0</v>
      </c>
      <c r="Z35" s="22">
        <f t="shared" si="4"/>
        <v>0</v>
      </c>
      <c r="AA35" s="22">
        <f t="shared" si="5"/>
        <v>0</v>
      </c>
      <c r="AB35" s="22">
        <f t="shared" si="6"/>
        <v>0</v>
      </c>
    </row>
    <row r="36" spans="2:28" s="58" customFormat="1" ht="18.75" customHeight="1">
      <c r="B36" s="216"/>
      <c r="C36" s="216"/>
      <c r="D36" s="33" t="s">
        <v>12</v>
      </c>
      <c r="E36" s="18">
        <f t="shared" si="0"/>
        <v>447</v>
      </c>
      <c r="F36" s="38">
        <f t="shared" si="1"/>
        <v>29</v>
      </c>
      <c r="G36" s="134">
        <v>25</v>
      </c>
      <c r="H36" s="134">
        <v>4</v>
      </c>
      <c r="I36" s="134">
        <v>0</v>
      </c>
      <c r="J36" s="38">
        <f t="shared" si="7"/>
        <v>4</v>
      </c>
      <c r="K36" s="135">
        <v>2</v>
      </c>
      <c r="L36" s="136">
        <v>2</v>
      </c>
      <c r="M36" s="64"/>
      <c r="N36" s="64">
        <f t="shared" si="8"/>
        <v>46</v>
      </c>
      <c r="O36" s="150">
        <v>44</v>
      </c>
      <c r="P36" s="150">
        <v>2</v>
      </c>
      <c r="Q36" s="38">
        <f t="shared" si="9"/>
        <v>368</v>
      </c>
      <c r="R36" s="151">
        <v>214</v>
      </c>
      <c r="S36" s="151">
        <v>154</v>
      </c>
      <c r="T36" s="202" t="s">
        <v>53</v>
      </c>
      <c r="U36" s="203"/>
      <c r="V36" s="203"/>
      <c r="W36" s="173"/>
      <c r="X36" s="22">
        <f t="shared" si="2"/>
        <v>0</v>
      </c>
      <c r="Y36" s="22">
        <f t="shared" si="3"/>
        <v>0</v>
      </c>
      <c r="Z36" s="22">
        <f t="shared" si="4"/>
        <v>0</v>
      </c>
      <c r="AA36" s="22">
        <f t="shared" si="5"/>
        <v>0</v>
      </c>
      <c r="AB36" s="22">
        <f t="shared" si="6"/>
        <v>0</v>
      </c>
    </row>
    <row r="37" spans="2:28" s="58" customFormat="1" ht="18.75" customHeight="1" thickBot="1">
      <c r="B37" s="171"/>
      <c r="C37" s="171"/>
      <c r="D37" s="39" t="s">
        <v>13</v>
      </c>
      <c r="E37" s="68">
        <f t="shared" si="0"/>
        <v>472</v>
      </c>
      <c r="F37" s="42">
        <f t="shared" si="1"/>
        <v>39</v>
      </c>
      <c r="G37" s="140">
        <v>30</v>
      </c>
      <c r="H37" s="140">
        <v>8</v>
      </c>
      <c r="I37" s="140">
        <v>1</v>
      </c>
      <c r="J37" s="42">
        <f t="shared" si="7"/>
        <v>3</v>
      </c>
      <c r="K37" s="141">
        <v>3</v>
      </c>
      <c r="L37" s="142">
        <v>0</v>
      </c>
      <c r="M37" s="64"/>
      <c r="N37" s="69">
        <f t="shared" si="8"/>
        <v>53</v>
      </c>
      <c r="O37" s="154">
        <v>50</v>
      </c>
      <c r="P37" s="154">
        <v>3</v>
      </c>
      <c r="Q37" s="42">
        <f t="shared" si="9"/>
        <v>377</v>
      </c>
      <c r="R37" s="155">
        <v>201</v>
      </c>
      <c r="S37" s="155">
        <v>176</v>
      </c>
      <c r="T37" s="204" t="s">
        <v>54</v>
      </c>
      <c r="U37" s="205"/>
      <c r="V37" s="205"/>
      <c r="W37" s="201"/>
      <c r="X37" s="22">
        <f t="shared" si="2"/>
        <v>0</v>
      </c>
      <c r="Y37" s="22">
        <f t="shared" si="3"/>
        <v>0</v>
      </c>
      <c r="Z37" s="22">
        <f t="shared" si="4"/>
        <v>0</v>
      </c>
      <c r="AA37" s="22">
        <f t="shared" si="5"/>
        <v>0</v>
      </c>
      <c r="AB37" s="22">
        <f t="shared" si="6"/>
        <v>0</v>
      </c>
    </row>
    <row r="38" spans="2:28" s="58" customFormat="1" ht="18.75" customHeight="1" thickTop="1">
      <c r="B38" s="172" t="s">
        <v>69</v>
      </c>
      <c r="C38" s="172"/>
      <c r="D38" s="43" t="s">
        <v>14</v>
      </c>
      <c r="E38" s="66">
        <f t="shared" si="0"/>
        <v>706</v>
      </c>
      <c r="F38" s="36">
        <f t="shared" si="1"/>
        <v>7</v>
      </c>
      <c r="G38" s="134">
        <v>7</v>
      </c>
      <c r="H38" s="134">
        <v>0</v>
      </c>
      <c r="I38" s="134">
        <v>0</v>
      </c>
      <c r="J38" s="70">
        <f t="shared" si="7"/>
        <v>5</v>
      </c>
      <c r="K38" s="135">
        <v>4</v>
      </c>
      <c r="L38" s="136">
        <v>1</v>
      </c>
      <c r="M38" s="71"/>
      <c r="N38" s="78">
        <f t="shared" si="8"/>
        <v>43</v>
      </c>
      <c r="O38" s="150">
        <v>42</v>
      </c>
      <c r="P38" s="150">
        <v>1</v>
      </c>
      <c r="Q38" s="72">
        <f t="shared" si="9"/>
        <v>651</v>
      </c>
      <c r="R38" s="151">
        <v>408</v>
      </c>
      <c r="S38" s="151">
        <v>243</v>
      </c>
      <c r="T38" s="202" t="s">
        <v>55</v>
      </c>
      <c r="U38" s="203"/>
      <c r="V38" s="203"/>
      <c r="W38" s="173" t="s">
        <v>69</v>
      </c>
      <c r="X38" s="22">
        <f t="shared" si="2"/>
        <v>0</v>
      </c>
      <c r="Y38" s="22">
        <f t="shared" si="3"/>
        <v>0</v>
      </c>
      <c r="Z38" s="22">
        <f t="shared" si="4"/>
        <v>0</v>
      </c>
      <c r="AA38" s="22">
        <f t="shared" si="5"/>
        <v>0</v>
      </c>
      <c r="AB38" s="22">
        <f t="shared" si="6"/>
        <v>0</v>
      </c>
    </row>
    <row r="39" spans="2:28" s="58" customFormat="1" ht="18.75" customHeight="1">
      <c r="B39" s="173"/>
      <c r="C39" s="173"/>
      <c r="D39" s="33" t="s">
        <v>15</v>
      </c>
      <c r="E39" s="18">
        <f t="shared" si="0"/>
        <v>1360</v>
      </c>
      <c r="F39" s="38">
        <f t="shared" si="1"/>
        <v>30</v>
      </c>
      <c r="G39" s="134">
        <v>27</v>
      </c>
      <c r="H39" s="134">
        <v>3</v>
      </c>
      <c r="I39" s="134">
        <v>0</v>
      </c>
      <c r="J39" s="72">
        <f t="shared" si="7"/>
        <v>4</v>
      </c>
      <c r="K39" s="135">
        <v>3</v>
      </c>
      <c r="L39" s="136">
        <v>1</v>
      </c>
      <c r="M39" s="71"/>
      <c r="N39" s="79">
        <f t="shared" si="8"/>
        <v>81</v>
      </c>
      <c r="O39" s="150">
        <v>77</v>
      </c>
      <c r="P39" s="150">
        <v>4</v>
      </c>
      <c r="Q39" s="72">
        <f t="shared" si="9"/>
        <v>1245</v>
      </c>
      <c r="R39" s="151">
        <v>711</v>
      </c>
      <c r="S39" s="151">
        <v>534</v>
      </c>
      <c r="T39" s="202" t="s">
        <v>56</v>
      </c>
      <c r="U39" s="203"/>
      <c r="V39" s="203"/>
      <c r="W39" s="173"/>
      <c r="X39" s="22">
        <f t="shared" si="2"/>
        <v>0</v>
      </c>
      <c r="Y39" s="22">
        <f t="shared" si="3"/>
        <v>0</v>
      </c>
      <c r="Z39" s="22">
        <f t="shared" si="4"/>
        <v>0</v>
      </c>
      <c r="AA39" s="22">
        <f t="shared" si="5"/>
        <v>0</v>
      </c>
      <c r="AB39" s="22">
        <f t="shared" si="6"/>
        <v>0</v>
      </c>
    </row>
    <row r="40" spans="2:28" s="58" customFormat="1" ht="18.75" customHeight="1">
      <c r="B40" s="173"/>
      <c r="C40" s="173"/>
      <c r="D40" s="33" t="s">
        <v>16</v>
      </c>
      <c r="E40" s="18">
        <f t="shared" si="0"/>
        <v>157</v>
      </c>
      <c r="F40" s="38">
        <f t="shared" si="1"/>
        <v>12</v>
      </c>
      <c r="G40" s="134">
        <v>9</v>
      </c>
      <c r="H40" s="134">
        <v>3</v>
      </c>
      <c r="I40" s="134">
        <v>0</v>
      </c>
      <c r="J40" s="72">
        <f t="shared" si="7"/>
        <v>1</v>
      </c>
      <c r="K40" s="135">
        <v>1</v>
      </c>
      <c r="L40" s="136">
        <v>0</v>
      </c>
      <c r="M40" s="71"/>
      <c r="N40" s="79">
        <f t="shared" si="8"/>
        <v>3</v>
      </c>
      <c r="O40" s="150">
        <v>2</v>
      </c>
      <c r="P40" s="150">
        <v>1</v>
      </c>
      <c r="Q40" s="72">
        <f t="shared" si="9"/>
        <v>141</v>
      </c>
      <c r="R40" s="151">
        <v>51</v>
      </c>
      <c r="S40" s="151">
        <v>90</v>
      </c>
      <c r="T40" s="202" t="s">
        <v>57</v>
      </c>
      <c r="U40" s="203"/>
      <c r="V40" s="203"/>
      <c r="W40" s="173"/>
      <c r="X40" s="22">
        <f t="shared" si="2"/>
        <v>0</v>
      </c>
      <c r="Y40" s="22">
        <f t="shared" si="3"/>
        <v>0</v>
      </c>
      <c r="Z40" s="22">
        <f t="shared" si="4"/>
        <v>0</v>
      </c>
      <c r="AA40" s="22">
        <f t="shared" si="5"/>
        <v>0</v>
      </c>
      <c r="AB40" s="22">
        <f t="shared" si="6"/>
        <v>0</v>
      </c>
    </row>
    <row r="41" spans="2:28" s="58" customFormat="1" ht="18.75" customHeight="1">
      <c r="B41" s="173"/>
      <c r="C41" s="173"/>
      <c r="D41" s="33" t="s">
        <v>17</v>
      </c>
      <c r="E41" s="18">
        <f t="shared" si="0"/>
        <v>149</v>
      </c>
      <c r="F41" s="38">
        <f t="shared" si="1"/>
        <v>10</v>
      </c>
      <c r="G41" s="134">
        <v>8</v>
      </c>
      <c r="H41" s="134">
        <v>2</v>
      </c>
      <c r="I41" s="134">
        <v>0</v>
      </c>
      <c r="J41" s="72">
        <f t="shared" si="7"/>
        <v>1</v>
      </c>
      <c r="K41" s="135">
        <v>0</v>
      </c>
      <c r="L41" s="136">
        <v>1</v>
      </c>
      <c r="M41" s="71"/>
      <c r="N41" s="79">
        <f t="shared" si="8"/>
        <v>11</v>
      </c>
      <c r="O41" s="150">
        <v>10</v>
      </c>
      <c r="P41" s="150">
        <v>1</v>
      </c>
      <c r="Q41" s="72">
        <f t="shared" si="9"/>
        <v>127</v>
      </c>
      <c r="R41" s="151">
        <v>58</v>
      </c>
      <c r="S41" s="151">
        <v>69</v>
      </c>
      <c r="T41" s="202" t="s">
        <v>58</v>
      </c>
      <c r="U41" s="203"/>
      <c r="V41" s="203"/>
      <c r="W41" s="173"/>
      <c r="X41" s="22">
        <f t="shared" si="2"/>
        <v>0</v>
      </c>
      <c r="Y41" s="22">
        <f t="shared" si="3"/>
        <v>0</v>
      </c>
      <c r="Z41" s="22">
        <f t="shared" si="4"/>
        <v>0</v>
      </c>
      <c r="AA41" s="22">
        <f t="shared" si="5"/>
        <v>0</v>
      </c>
      <c r="AB41" s="22">
        <f t="shared" si="6"/>
        <v>0</v>
      </c>
    </row>
    <row r="42" spans="2:28" s="58" customFormat="1" ht="18.75" customHeight="1">
      <c r="B42" s="173"/>
      <c r="C42" s="173"/>
      <c r="D42" s="33" t="s">
        <v>18</v>
      </c>
      <c r="E42" s="18">
        <f t="shared" si="0"/>
        <v>481</v>
      </c>
      <c r="F42" s="38">
        <f t="shared" si="1"/>
        <v>29</v>
      </c>
      <c r="G42" s="134">
        <v>25</v>
      </c>
      <c r="H42" s="134">
        <v>3</v>
      </c>
      <c r="I42" s="134">
        <v>1</v>
      </c>
      <c r="J42" s="72">
        <f t="shared" si="7"/>
        <v>3</v>
      </c>
      <c r="K42" s="135">
        <v>3</v>
      </c>
      <c r="L42" s="136">
        <v>0</v>
      </c>
      <c r="M42" s="71"/>
      <c r="N42" s="79">
        <f t="shared" si="8"/>
        <v>65</v>
      </c>
      <c r="O42" s="150">
        <v>62</v>
      </c>
      <c r="P42" s="150">
        <v>3</v>
      </c>
      <c r="Q42" s="72">
        <f t="shared" si="9"/>
        <v>384</v>
      </c>
      <c r="R42" s="151">
        <v>275</v>
      </c>
      <c r="S42" s="151">
        <v>109</v>
      </c>
      <c r="T42" s="202" t="s">
        <v>59</v>
      </c>
      <c r="U42" s="203"/>
      <c r="V42" s="203"/>
      <c r="W42" s="173"/>
      <c r="X42" s="22">
        <f t="shared" si="2"/>
        <v>0</v>
      </c>
      <c r="Y42" s="22">
        <f t="shared" si="3"/>
        <v>0</v>
      </c>
      <c r="Z42" s="22">
        <f t="shared" si="4"/>
        <v>0</v>
      </c>
      <c r="AA42" s="22">
        <f t="shared" si="5"/>
        <v>0</v>
      </c>
      <c r="AB42" s="22">
        <f t="shared" si="6"/>
        <v>0</v>
      </c>
    </row>
    <row r="43" spans="2:28" s="58" customFormat="1" ht="18.75" customHeight="1" thickBot="1">
      <c r="B43" s="175"/>
      <c r="C43" s="175"/>
      <c r="D43" s="45" t="s">
        <v>19</v>
      </c>
      <c r="E43" s="73">
        <f t="shared" si="0"/>
        <v>493</v>
      </c>
      <c r="F43" s="74">
        <f t="shared" si="1"/>
        <v>42</v>
      </c>
      <c r="G43" s="143">
        <v>33</v>
      </c>
      <c r="H43" s="143">
        <v>9</v>
      </c>
      <c r="I43" s="143">
        <v>0</v>
      </c>
      <c r="J43" s="75">
        <f t="shared" si="7"/>
        <v>5</v>
      </c>
      <c r="K43" s="144">
        <v>4</v>
      </c>
      <c r="L43" s="145">
        <v>1</v>
      </c>
      <c r="M43" s="71"/>
      <c r="N43" s="80">
        <f t="shared" si="8"/>
        <v>78</v>
      </c>
      <c r="O43" s="156">
        <v>75</v>
      </c>
      <c r="P43" s="156">
        <v>3</v>
      </c>
      <c r="Q43" s="72">
        <f t="shared" si="9"/>
        <v>368</v>
      </c>
      <c r="R43" s="157">
        <v>260</v>
      </c>
      <c r="S43" s="157">
        <v>108</v>
      </c>
      <c r="T43" s="206" t="s">
        <v>19</v>
      </c>
      <c r="U43" s="207"/>
      <c r="V43" s="207"/>
      <c r="W43" s="175"/>
      <c r="X43" s="22">
        <f t="shared" si="2"/>
        <v>0</v>
      </c>
      <c r="Y43" s="22">
        <f t="shared" si="3"/>
        <v>0</v>
      </c>
      <c r="Z43" s="22">
        <f t="shared" si="4"/>
        <v>0</v>
      </c>
      <c r="AA43" s="22">
        <f t="shared" si="5"/>
        <v>0</v>
      </c>
      <c r="AB43" s="22">
        <f t="shared" si="6"/>
        <v>0</v>
      </c>
    </row>
    <row r="44" spans="2:22" ht="24" customHeight="1">
      <c r="B44" s="163" t="s">
        <v>0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76"/>
      <c r="N44" s="215" t="s">
        <v>74</v>
      </c>
      <c r="O44" s="215"/>
      <c r="P44" s="215"/>
      <c r="Q44" s="215"/>
      <c r="R44" s="215"/>
      <c r="S44" s="215"/>
      <c r="T44" s="215"/>
      <c r="V44" s="48"/>
    </row>
    <row r="45" spans="4:22" ht="12">
      <c r="D45" s="50"/>
      <c r="M45" s="49"/>
      <c r="N45" s="13"/>
      <c r="O45" s="50"/>
      <c r="P45" s="50"/>
      <c r="Q45" s="50"/>
      <c r="V45" s="48"/>
    </row>
    <row r="46" spans="4:22" ht="12">
      <c r="D46" s="51" t="s">
        <v>75</v>
      </c>
      <c r="E46" s="52"/>
      <c r="F46" s="77"/>
      <c r="G46" s="77"/>
      <c r="H46" s="77"/>
      <c r="I46" s="77"/>
      <c r="J46" s="77"/>
      <c r="K46" s="77"/>
      <c r="L46" s="77"/>
      <c r="M46" s="1"/>
      <c r="N46" s="77"/>
      <c r="O46" s="77"/>
      <c r="P46" s="77"/>
      <c r="Q46" s="77"/>
      <c r="R46" s="77"/>
      <c r="S46" s="77"/>
      <c r="V46" s="48"/>
    </row>
    <row r="47" spans="4:22" ht="12">
      <c r="D47" s="51" t="s">
        <v>76</v>
      </c>
      <c r="E47" s="54">
        <f aca="true" t="shared" si="10" ref="E47:L47">SUM(E8,E13,E19,E23,E27,E30)-E7</f>
        <v>0</v>
      </c>
      <c r="F47" s="54">
        <f t="shared" si="10"/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1"/>
      <c r="N47" s="54">
        <f aca="true" t="shared" si="11" ref="N47:S47">SUM(N8,N13,N19,N23,N27,N30)-N7</f>
        <v>0</v>
      </c>
      <c r="O47" s="54">
        <f t="shared" si="11"/>
        <v>0</v>
      </c>
      <c r="P47" s="54">
        <f t="shared" si="11"/>
        <v>0</v>
      </c>
      <c r="Q47" s="54">
        <f t="shared" si="11"/>
        <v>0</v>
      </c>
      <c r="R47" s="54">
        <f t="shared" si="11"/>
        <v>0</v>
      </c>
      <c r="S47" s="54">
        <f t="shared" si="11"/>
        <v>0</v>
      </c>
      <c r="V47" s="48"/>
    </row>
    <row r="48" spans="4:22" ht="12">
      <c r="D48" s="51" t="s">
        <v>77</v>
      </c>
      <c r="E48" s="54">
        <f>SUM(E9:E12)-E8</f>
        <v>0</v>
      </c>
      <c r="F48" s="54">
        <f aca="true" t="shared" si="12" ref="F48:L48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N48" s="54">
        <f aca="true" t="shared" si="13" ref="N48:S48">SUM(N9:N12)-N8</f>
        <v>0</v>
      </c>
      <c r="O48" s="54">
        <f t="shared" si="13"/>
        <v>0</v>
      </c>
      <c r="P48" s="54">
        <f t="shared" si="13"/>
        <v>0</v>
      </c>
      <c r="Q48" s="54">
        <f t="shared" si="13"/>
        <v>0</v>
      </c>
      <c r="R48" s="54">
        <f t="shared" si="13"/>
        <v>0</v>
      </c>
      <c r="S48" s="54">
        <f t="shared" si="13"/>
        <v>0</v>
      </c>
      <c r="V48" s="48"/>
    </row>
    <row r="49" spans="4:22" ht="12">
      <c r="D49" s="51" t="s">
        <v>78</v>
      </c>
      <c r="E49" s="54">
        <f>SUM(E14:E18)-E13</f>
        <v>0</v>
      </c>
      <c r="F49" s="54">
        <f aca="true" t="shared" si="14" ref="F49:L49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N49" s="54">
        <f aca="true" t="shared" si="15" ref="N49:S49">SUM(N14:N18)-N13</f>
        <v>0</v>
      </c>
      <c r="O49" s="54">
        <f t="shared" si="15"/>
        <v>0</v>
      </c>
      <c r="P49" s="54">
        <f t="shared" si="15"/>
        <v>0</v>
      </c>
      <c r="Q49" s="54">
        <f t="shared" si="15"/>
        <v>0</v>
      </c>
      <c r="R49" s="54">
        <f t="shared" si="15"/>
        <v>0</v>
      </c>
      <c r="S49" s="54">
        <f t="shared" si="15"/>
        <v>0</v>
      </c>
      <c r="V49" s="48"/>
    </row>
    <row r="50" spans="4:22" ht="12">
      <c r="D50" s="51" t="s">
        <v>79</v>
      </c>
      <c r="E50" s="54">
        <f>SUM(E20:E22)-E19</f>
        <v>0</v>
      </c>
      <c r="F50" s="54">
        <f aca="true" t="shared" si="16" ref="F50:L50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N50" s="54">
        <f aca="true" t="shared" si="17" ref="N50:S50">SUM(N20:N22)-N19</f>
        <v>0</v>
      </c>
      <c r="O50" s="54">
        <f t="shared" si="17"/>
        <v>0</v>
      </c>
      <c r="P50" s="54">
        <f t="shared" si="17"/>
        <v>0</v>
      </c>
      <c r="Q50" s="54">
        <f t="shared" si="17"/>
        <v>0</v>
      </c>
      <c r="R50" s="54">
        <f t="shared" si="17"/>
        <v>0</v>
      </c>
      <c r="S50" s="54">
        <f t="shared" si="17"/>
        <v>0</v>
      </c>
      <c r="V50" s="48"/>
    </row>
    <row r="51" spans="4:22" ht="12">
      <c r="D51" s="51" t="s">
        <v>80</v>
      </c>
      <c r="E51" s="54">
        <f aca="true" t="shared" si="18" ref="E51:L51">SUM(E24:E26)-E23</f>
        <v>0</v>
      </c>
      <c r="F51" s="54">
        <f t="shared" si="18"/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N51" s="54">
        <f aca="true" t="shared" si="19" ref="N51:S51">SUM(N24:N26)-N23</f>
        <v>0</v>
      </c>
      <c r="O51" s="54">
        <f t="shared" si="19"/>
        <v>0</v>
      </c>
      <c r="P51" s="54">
        <f t="shared" si="19"/>
        <v>0</v>
      </c>
      <c r="Q51" s="54">
        <f t="shared" si="19"/>
        <v>0</v>
      </c>
      <c r="R51" s="54">
        <f t="shared" si="19"/>
        <v>0</v>
      </c>
      <c r="S51" s="54">
        <f t="shared" si="19"/>
        <v>0</v>
      </c>
      <c r="V51" s="48"/>
    </row>
    <row r="52" spans="4:22" ht="12">
      <c r="D52" s="51" t="s">
        <v>81</v>
      </c>
      <c r="E52" s="54">
        <f aca="true" t="shared" si="20" ref="E52:L52">SUM(E28:E29)-E27</f>
        <v>0</v>
      </c>
      <c r="F52" s="54">
        <f t="shared" si="20"/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N52" s="54">
        <f aca="true" t="shared" si="21" ref="N52:S52">SUM(N28:N29)-N27</f>
        <v>0</v>
      </c>
      <c r="O52" s="54">
        <f t="shared" si="21"/>
        <v>0</v>
      </c>
      <c r="P52" s="54">
        <f t="shared" si="21"/>
        <v>0</v>
      </c>
      <c r="Q52" s="54">
        <f t="shared" si="21"/>
        <v>0</v>
      </c>
      <c r="R52" s="54">
        <f t="shared" si="21"/>
        <v>0</v>
      </c>
      <c r="S52" s="54">
        <f t="shared" si="21"/>
        <v>0</v>
      </c>
      <c r="V52" s="48"/>
    </row>
    <row r="53" spans="4:22" ht="12">
      <c r="D53" s="55"/>
      <c r="E53" s="52"/>
      <c r="F53" s="52"/>
      <c r="G53" s="52"/>
      <c r="H53" s="52"/>
      <c r="I53" s="52"/>
      <c r="J53" s="52"/>
      <c r="K53" s="52"/>
      <c r="L53" s="52"/>
      <c r="N53" s="52"/>
      <c r="O53" s="52"/>
      <c r="P53" s="52"/>
      <c r="Q53" s="52"/>
      <c r="R53" s="52"/>
      <c r="S53" s="52"/>
      <c r="V53" s="48"/>
    </row>
    <row r="54" spans="4:22" ht="12">
      <c r="D54" s="51"/>
      <c r="E54" s="52"/>
      <c r="F54" s="52"/>
      <c r="G54" s="52"/>
      <c r="H54" s="52"/>
      <c r="I54" s="52"/>
      <c r="J54" s="52"/>
      <c r="K54" s="52"/>
      <c r="L54" s="52"/>
      <c r="N54" s="52"/>
      <c r="O54" s="52"/>
      <c r="P54" s="52"/>
      <c r="Q54" s="52"/>
      <c r="R54" s="52"/>
      <c r="S54" s="52"/>
      <c r="V54" s="48"/>
    </row>
    <row r="55" spans="4:22" ht="12">
      <c r="D55" s="51" t="s">
        <v>7</v>
      </c>
      <c r="E55" s="54">
        <f aca="true" t="shared" si="22" ref="E55:L55">SUM(E32:E37)-E7</f>
        <v>0</v>
      </c>
      <c r="F55" s="54">
        <f t="shared" si="22"/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N55" s="54">
        <f aca="true" t="shared" si="23" ref="N55:S55">SUM(N32:N37)-N7</f>
        <v>0</v>
      </c>
      <c r="O55" s="54">
        <f t="shared" si="23"/>
        <v>0</v>
      </c>
      <c r="P55" s="54">
        <f t="shared" si="23"/>
        <v>0</v>
      </c>
      <c r="Q55" s="54">
        <f t="shared" si="23"/>
        <v>0</v>
      </c>
      <c r="R55" s="54">
        <f t="shared" si="23"/>
        <v>0</v>
      </c>
      <c r="S55" s="54">
        <f t="shared" si="23"/>
        <v>0</v>
      </c>
      <c r="V55" s="48"/>
    </row>
    <row r="56" spans="4:22" ht="12">
      <c r="D56" s="51" t="s">
        <v>82</v>
      </c>
      <c r="E56" s="54">
        <f aca="true" t="shared" si="24" ref="E56:L56">SUM(E38:E43)-E7</f>
        <v>0</v>
      </c>
      <c r="F56" s="54">
        <f t="shared" si="24"/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N56" s="54">
        <f aca="true" t="shared" si="25" ref="N56:S56">SUM(N38:N43)-N7</f>
        <v>0</v>
      </c>
      <c r="O56" s="54">
        <f t="shared" si="25"/>
        <v>0</v>
      </c>
      <c r="P56" s="54">
        <f t="shared" si="25"/>
        <v>0</v>
      </c>
      <c r="Q56" s="54">
        <f t="shared" si="25"/>
        <v>0</v>
      </c>
      <c r="R56" s="54">
        <f t="shared" si="25"/>
        <v>0</v>
      </c>
      <c r="S56" s="54">
        <f t="shared" si="25"/>
        <v>0</v>
      </c>
      <c r="V56" s="48"/>
    </row>
    <row r="57" ht="12">
      <c r="V57" s="48"/>
    </row>
    <row r="58" ht="12">
      <c r="V58" s="48"/>
    </row>
    <row r="59" ht="12">
      <c r="V59" s="48"/>
    </row>
    <row r="60" ht="12">
      <c r="V60" s="48"/>
    </row>
    <row r="61" ht="12">
      <c r="V61" s="48"/>
    </row>
    <row r="62" ht="12">
      <c r="V62" s="48"/>
    </row>
    <row r="63" ht="12">
      <c r="V63" s="48"/>
    </row>
  </sheetData>
  <sheetProtection/>
  <mergeCells count="72">
    <mergeCell ref="E2:K2"/>
    <mergeCell ref="O2:S2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V28:W28"/>
    <mergeCell ref="V17:W17"/>
    <mergeCell ref="V18:W18"/>
    <mergeCell ref="U19:W19"/>
    <mergeCell ref="V20:W20"/>
    <mergeCell ref="V21:W21"/>
    <mergeCell ref="V22:W22"/>
    <mergeCell ref="V11:W11"/>
    <mergeCell ref="V12:W12"/>
    <mergeCell ref="U13:W13"/>
    <mergeCell ref="V14:W14"/>
    <mergeCell ref="V15:W15"/>
    <mergeCell ref="V16:W16"/>
    <mergeCell ref="S5:S6"/>
    <mergeCell ref="T7:W7"/>
    <mergeCell ref="U8:W8"/>
    <mergeCell ref="T4:W6"/>
    <mergeCell ref="V9:W9"/>
    <mergeCell ref="V10:W10"/>
    <mergeCell ref="I5:I6"/>
    <mergeCell ref="K5:K6"/>
    <mergeCell ref="L5:L6"/>
    <mergeCell ref="B32:C37"/>
    <mergeCell ref="B38:C43"/>
    <mergeCell ref="E4:E6"/>
    <mergeCell ref="G5:G6"/>
    <mergeCell ref="C19:D19"/>
    <mergeCell ref="J4:L4"/>
    <mergeCell ref="N4:P4"/>
    <mergeCell ref="Q4:S4"/>
    <mergeCell ref="B4:D6"/>
    <mergeCell ref="O5:O6"/>
    <mergeCell ref="P5:P6"/>
    <mergeCell ref="N5:N6"/>
    <mergeCell ref="Q5:Q6"/>
    <mergeCell ref="F4:I4"/>
    <mergeCell ref="R5:R6"/>
    <mergeCell ref="H5:H6"/>
    <mergeCell ref="N44:T44"/>
    <mergeCell ref="F5:F6"/>
    <mergeCell ref="J5:J6"/>
    <mergeCell ref="B44:L44"/>
    <mergeCell ref="B7:D7"/>
    <mergeCell ref="C8:D8"/>
    <mergeCell ref="C13:D13"/>
    <mergeCell ref="C23:D23"/>
    <mergeCell ref="C27:D27"/>
    <mergeCell ref="C30:D3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2022-07-28T05:54:41Z</dcterms:created>
  <dcterms:modified xsi:type="dcterms:W3CDTF">2022-07-28T05:54:41Z</dcterms:modified>
  <cp:category/>
  <cp:version/>
  <cp:contentType/>
  <cp:contentStatus/>
</cp:coreProperties>
</file>