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'01'!$B$2:$Q$65</definedName>
  </definedNames>
  <calcPr fullCalcOnLoad="1"/>
</workbook>
</file>

<file path=xl/sharedStrings.xml><?xml version="1.0" encoding="utf-8"?>
<sst xmlns="http://schemas.openxmlformats.org/spreadsheetml/2006/main" count="91" uniqueCount="82">
  <si>
    <t>総数</t>
  </si>
  <si>
    <t>北海道</t>
  </si>
  <si>
    <t>札幌</t>
  </si>
  <si>
    <t>函館</t>
  </si>
  <si>
    <t>旭川</t>
  </si>
  <si>
    <t>釧路</t>
  </si>
  <si>
    <t>北見</t>
  </si>
  <si>
    <t>東北管区</t>
  </si>
  <si>
    <t>青森</t>
  </si>
  <si>
    <t>岩手</t>
  </si>
  <si>
    <t>宮城</t>
  </si>
  <si>
    <t>秋田</t>
  </si>
  <si>
    <t>山形</t>
  </si>
  <si>
    <t>福島</t>
  </si>
  <si>
    <t>警視庁</t>
  </si>
  <si>
    <t>関東管区</t>
  </si>
  <si>
    <t>茨城</t>
  </si>
  <si>
    <t>栃木</t>
  </si>
  <si>
    <t>群馬</t>
  </si>
  <si>
    <t>埼玉</t>
  </si>
  <si>
    <t>千葉</t>
  </si>
  <si>
    <t>神奈川</t>
  </si>
  <si>
    <t>新潟</t>
  </si>
  <si>
    <t>山梨</t>
  </si>
  <si>
    <t>長野</t>
  </si>
  <si>
    <t>静岡</t>
  </si>
  <si>
    <t>中部管区</t>
  </si>
  <si>
    <t>富山</t>
  </si>
  <si>
    <t>石川</t>
  </si>
  <si>
    <t>福井</t>
  </si>
  <si>
    <t>岐阜</t>
  </si>
  <si>
    <t>愛知</t>
  </si>
  <si>
    <t>三重</t>
  </si>
  <si>
    <t>近畿管区</t>
  </si>
  <si>
    <t>滋賀</t>
  </si>
  <si>
    <t>京都</t>
  </si>
  <si>
    <t>大阪</t>
  </si>
  <si>
    <t>兵庫</t>
  </si>
  <si>
    <t>奈良</t>
  </si>
  <si>
    <t>和歌山</t>
  </si>
  <si>
    <t>中国管区</t>
  </si>
  <si>
    <t>鳥取</t>
  </si>
  <si>
    <t>島根</t>
  </si>
  <si>
    <t>岡山</t>
  </si>
  <si>
    <t>広島</t>
  </si>
  <si>
    <t>山口</t>
  </si>
  <si>
    <t>四国管区</t>
  </si>
  <si>
    <t>徳島</t>
  </si>
  <si>
    <t>香川</t>
  </si>
  <si>
    <t>愛媛</t>
  </si>
  <si>
    <t>高知</t>
  </si>
  <si>
    <t>九州管区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</si>
  <si>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</si>
  <si>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</si>
  <si>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</si>
  <si>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</si>
  <si>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</si>
  <si>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</si>
  <si>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</si>
  <si>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</si>
  <si>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認知件数</t>
  </si>
  <si>
    <t>回復件数</t>
  </si>
  <si>
    <t>回復率</t>
  </si>
  <si>
    <t>認知件数</t>
  </si>
  <si>
    <t>回復件数</t>
  </si>
  <si>
    <t>回復率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</si>
  <si>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</si>
  <si>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</si>
  <si>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</si>
  <si>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</si>
  <si>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</si>
  <si>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</si>
  <si>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</si>
  <si>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</si>
  <si>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</si>
  <si>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平成２５年</t>
  </si>
  <si>
    <t>平成２６年</t>
  </si>
  <si>
    <t>その他563</t>
  </si>
  <si>
    <t>平成２７年</t>
  </si>
  <si>
    <t>139　年次別　府県別　自転車盗　回復件数・率</t>
  </si>
  <si>
    <t>平成２８年</t>
  </si>
  <si>
    <t>平成２９年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</si>
</sst>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nee\a\l"/>
    <numFmt numFmtId="177" formatCode="#,##0;&quot;¥&quot;\-#,##0"/>
    <numFmt numFmtId="178" formatCode="#,##0.00;&quot;¥&quot;\-#,##0.00"/>
    <numFmt numFmtId="179" formatCode="&quot;¥&quot;#,##0;&quot;¥&quot;&quot;¥&quot;\-#,##0"/>
    <numFmt numFmtId="180" formatCode="&quot;¥&quot;#,##0.00;&quot;¥&quot;&quot;¥&quot;\-#,##0.00"/>
    <numFmt numFmtId="181" formatCode="#&quot;¥&quot;\ ?/?"/>
    <numFmt numFmtId="182" formatCode="#&quot;¥&quot;\ ??"/>
    <numFmt numFmtId="183" formatCode="d&quot;¥&quot;\-mmm&quot;¥&quot;\-yy"/>
    <numFmt numFmtId="184" formatCode="d&quot;¥&quot;\-mmm"/>
    <numFmt numFmtId="185" formatCode="mmm&quot;¥&quot;\-yy"/>
    <numFmt numFmtId="186" formatCode="h:mm&quot;¥&quot;\ AM/PM"/>
    <numFmt numFmtId="187" formatCode="h:mm:ss&quot;¥&quot;\ AM/PM"/>
    <numFmt numFmtId="188" formatCode="yyyy/m/d&quot;¥&quot;\ h:mm"/>
    <numFmt numFmtId="189" formatCode="_ &quot;¥&quot;* #,##0_ ;_ &quot;¥&quot;* &quot;¥&quot;\-#,##0_ ;_ &quot;¥&quot;* &quot;-&quot;_ ;_ @_ "/>
    <numFmt numFmtId="190" formatCode="_ * #,##0_ ;_ * &quot;¥&quot;\-#,##0_ ;_ * &quot;-&quot;_ ;_ @_ "/>
    <numFmt numFmtId="191" formatCode="_ &quot;¥&quot;* #,##0.00_ ;_ &quot;¥&quot;* &quot;¥&quot;\-#,##0.00_ ;_ &quot;¥&quot;* &quot;-&quot;??_ ;_ @_ "/>
    <numFmt numFmtId="192" formatCode="_ * #,##0.00_ ;_ * &quot;¥&quot;\-#,##0.00_ ;_ * &quot;-&quot;??_ ;_ @_ "/>
    <numFmt numFmtId="193" formatCode="&quot;¥&quot;\$#,##0_);&quot;¥&quot;\(&quot;¥&quot;\$#,##0&quot;¥&quot;\)"/>
    <numFmt numFmtId="194" formatCode="&quot;¥&quot;\$#,##0.00_);&quot;¥&quot;\(&quot;¥&quot;\$#,##0.00&quot;¥&quot;\)"/>
    <numFmt numFmtId="195" formatCode="[$-411]gggee&quot;¥&quot;\.m&quot;¥&quot;\.d"/>
    <numFmt numFmtId="196" formatCode="[$-411]gggee&quot;年&quot;m&quot;月&quot;d&quot;日&quot;"/>
    <numFmt numFmtId="197" formatCode="_ * ###0;_ * \-###0;_ * &quot;-&quot;;_ @"/>
    <numFmt numFmtId="198" formatCode="#,##0.0;[Red]\-#,##0.0"/>
    <numFmt numFmtId="199" formatCode="&quot;¥&quot;#,##0;[Red]&quot;¥&quot;\-#,##0;\-"/>
    <numFmt numFmtId="200" formatCode="&quot;¥&quot;#,##0_);[Red]\(&quot;¥&quot;#,##0\)"/>
    <numFmt numFmtId="201" formatCode="0_ "/>
    <numFmt numFmtId="202" formatCode="0_);[Red]\(0\)"/>
    <numFmt numFmtId="203" formatCode="#,##0_ "/>
    <numFmt numFmtId="204" formatCode="#,###;\-#,###;&quot;-&quot;"/>
    <numFmt numFmtId="205" formatCode="#,##0.0;\-#,##0.0;&quot;-&quot;"/>
    <numFmt numFmtId="206" formatCode="0%;\(0%\)"/>
    <numFmt numFmtId="207" formatCode="0.0%"/>
    <numFmt numFmtId="208" formatCode="&quot;$&quot;#,##0;&quot;¥&quot;\!\(&quot;$&quot;#,##0&quot;¥&quot;\!\)"/>
    <numFmt numFmtId="209" formatCode="#,##0.0_);\(#,##0.0\)"/>
    <numFmt numFmtId="210" formatCode="&quot;$&quot;#,##0_);[Red]\(&quot;$&quot;#,##0\)"/>
    <numFmt numFmtId="211" formatCode="&quot;$&quot;#,##0_);\(&quot;$&quot;#,##0\)"/>
    <numFmt numFmtId="212" formatCode="&quot;$&quot;#,##0.00_);\(&quot;$&quot;#,##0.00\)"/>
    <numFmt numFmtId="213" formatCode="&quot;$&quot;#,##0.00_);[Red]\(&quot;$&quot;#,##0.00\)"/>
    <numFmt numFmtId="214" formatCode="0.00_)"/>
    <numFmt numFmtId="215" formatCode="#,##0_ ;[Red]&quot;¥&quot;\!\-#,##0&quot;¥&quot;\!\ "/>
    <numFmt numFmtId="216" formatCode="0_ ;[Red]&quot;¥&quot;\!\-0&quot;¥&quot;\!\ "/>
    <numFmt numFmtId="217" formatCode="0_ ;[Red]\-0\ "/>
    <numFmt numFmtId="218" formatCode="hh:mm\ \T\K"/>
  </numFmts>
  <fonts count="64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Ｐゴシック"/>
      <family val="3"/>
    </font>
    <font>
      <sz val="6"/>
      <name val="明朝"/>
      <family val="3"/>
    </font>
    <font>
      <sz val="12"/>
      <name val="ＭＳ 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0"/>
      <name val="ＭＳ ゴシック"/>
      <family val="3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sz val="10"/>
      <name val="ＭＳ Ｐゴシック"/>
      <family val="3"/>
    </font>
    <font>
      <b/>
      <i/>
      <sz val="14"/>
      <name val="中ゴシックＢＢＢ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17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6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208" fontId="4" fillId="0" borderId="0" applyFill="0" applyBorder="0" applyAlignment="0">
      <protection/>
    </xf>
    <xf numFmtId="0" fontId="10" fillId="0" borderId="0">
      <alignment/>
      <protection/>
    </xf>
    <xf numFmtId="0" fontId="11" fillId="0" borderId="1" applyNumberFormat="0" applyFill="0" applyProtection="0">
      <alignment horizontal="center"/>
    </xf>
    <xf numFmtId="38" fontId="12" fillId="0" borderId="0" applyFont="0" applyFill="0" applyBorder="0" applyAlignment="0" applyProtection="0"/>
    <xf numFmtId="37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4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1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213" fontId="12" fillId="0" borderId="0" applyFont="0" applyFill="0" applyBorder="0" applyAlignment="0" applyProtection="0"/>
    <xf numFmtId="0" fontId="13" fillId="0" borderId="0">
      <alignment horizontal="left"/>
      <protection/>
    </xf>
    <xf numFmtId="38" fontId="14" fillId="20" borderId="0" applyNumberFormat="0" applyBorder="0" applyAlignment="0" applyProtection="0"/>
    <xf numFmtId="0" fontId="15" fillId="0" borderId="0">
      <alignment horizontal="left"/>
      <protection/>
    </xf>
    <xf numFmtId="0" fontId="16" fillId="0" borderId="2" applyNumberFormat="0" applyAlignment="0" applyProtection="0"/>
    <xf numFmtId="0" fontId="16" fillId="0" borderId="3">
      <alignment horizontal="left" vertical="center"/>
      <protection/>
    </xf>
    <xf numFmtId="10" fontId="14" fillId="21" borderId="4" applyNumberFormat="0" applyBorder="0" applyAlignment="0" applyProtection="0"/>
    <xf numFmtId="1" fontId="17" fillId="0" borderId="0" applyProtection="0">
      <alignment/>
    </xf>
    <xf numFmtId="0" fontId="18" fillId="0" borderId="5">
      <alignment/>
      <protection/>
    </xf>
    <xf numFmtId="0" fontId="4" fillId="0" borderId="0">
      <alignment/>
      <protection/>
    </xf>
    <xf numFmtId="214" fontId="19" fillId="0" borderId="0">
      <alignment/>
      <protection/>
    </xf>
    <xf numFmtId="0" fontId="20" fillId="0" borderId="0">
      <alignment/>
      <protection/>
    </xf>
    <xf numFmtId="10" fontId="20" fillId="0" borderId="0" applyFont="0" applyFill="0" applyBorder="0" applyAlignment="0" applyProtection="0"/>
    <xf numFmtId="4" fontId="13" fillId="0" borderId="0">
      <alignment horizontal="right"/>
      <protection/>
    </xf>
    <xf numFmtId="4" fontId="21" fillId="0" borderId="0">
      <alignment horizontal="right"/>
      <protection/>
    </xf>
    <xf numFmtId="0" fontId="22" fillId="0" borderId="0">
      <alignment horizontal="left"/>
      <protection/>
    </xf>
    <xf numFmtId="0" fontId="14" fillId="0" borderId="0" applyNumberFormat="0" applyFill="0" applyBorder="0" applyProtection="0">
      <alignment vertical="top" wrapText="1"/>
    </xf>
    <xf numFmtId="3" fontId="14" fillId="0" borderId="0" applyFill="0" applyBorder="0" applyProtection="0">
      <alignment horizontal="right" vertical="top" wrapText="1"/>
    </xf>
    <xf numFmtId="3" fontId="23" fillId="0" borderId="0" applyFill="0" applyBorder="0" applyProtection="0">
      <alignment horizontal="right" vertical="top" wrapText="1"/>
    </xf>
    <xf numFmtId="0" fontId="18" fillId="0" borderId="0">
      <alignment/>
      <protection/>
    </xf>
    <xf numFmtId="0" fontId="24" fillId="0" borderId="0">
      <alignment horizontal="center"/>
      <protection/>
    </xf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8" borderId="6" applyNumberFormat="0" applyAlignment="0" applyProtection="0"/>
    <xf numFmtId="0" fontId="51" fillId="29" borderId="0" applyNumberFormat="0" applyBorder="0" applyAlignment="0" applyProtection="0"/>
    <xf numFmtId="9" fontId="4" fillId="0" borderId="0" applyFont="0" applyFill="0" applyBorder="0" applyAlignment="0" applyProtection="0"/>
    <xf numFmtId="0" fontId="0" fillId="30" borderId="7" applyNumberFormat="0" applyFont="0" applyAlignment="0" applyProtection="0"/>
    <xf numFmtId="0" fontId="52" fillId="0" borderId="8" applyNumberFormat="0" applyFill="0" applyAlignment="0" applyProtection="0"/>
    <xf numFmtId="0" fontId="53" fillId="31" borderId="0" applyNumberFormat="0" applyBorder="0" applyAlignment="0" applyProtection="0"/>
    <xf numFmtId="215" fontId="25" fillId="0" borderId="0" applyBorder="0">
      <alignment horizontal="right"/>
      <protection/>
    </xf>
    <xf numFmtId="49" fontId="4" fillId="0" borderId="0" applyFont="0">
      <alignment/>
      <protection/>
    </xf>
    <xf numFmtId="0" fontId="54" fillId="32" borderId="9" applyNumberFormat="0" applyAlignment="0" applyProtection="0"/>
    <xf numFmtId="0" fontId="5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3" applyNumberFormat="0" applyFill="0" applyAlignment="0" applyProtection="0"/>
    <xf numFmtId="0" fontId="60" fillId="32" borderId="14" applyNumberFormat="0" applyAlignment="0" applyProtection="0"/>
    <xf numFmtId="216" fontId="25" fillId="0" borderId="0" applyFill="0" applyBorder="0">
      <alignment/>
      <protection/>
    </xf>
    <xf numFmtId="215" fontId="25" fillId="0" borderId="0" applyFill="0" applyBorder="0">
      <alignment/>
      <protection/>
    </xf>
    <xf numFmtId="217" fontId="25" fillId="0" borderId="0" applyFill="0" applyBorder="0">
      <alignment/>
      <protection/>
    </xf>
    <xf numFmtId="49" fontId="25" fillId="33" borderId="15">
      <alignment horizontal="center"/>
      <protection/>
    </xf>
    <xf numFmtId="203" fontId="25" fillId="33" borderId="15">
      <alignment horizontal="right"/>
      <protection/>
    </xf>
    <xf numFmtId="14" fontId="25" fillId="33" borderId="0" applyBorder="0">
      <alignment horizontal="center"/>
      <protection/>
    </xf>
    <xf numFmtId="49" fontId="25" fillId="0" borderId="15">
      <alignment/>
      <protection/>
    </xf>
    <xf numFmtId="0" fontId="61" fillId="0" borderId="0" applyNumberFormat="0" applyFill="0" applyBorder="0" applyAlignment="0" applyProtection="0"/>
    <xf numFmtId="0" fontId="26" fillId="0" borderId="16">
      <alignment horizontal="left"/>
      <protection/>
    </xf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4" fontId="25" fillId="0" borderId="17" applyBorder="0">
      <alignment horizontal="left"/>
      <protection/>
    </xf>
    <xf numFmtId="0" fontId="62" fillId="34" borderId="9" applyNumberFormat="0" applyAlignment="0" applyProtection="0"/>
    <xf numFmtId="14" fontId="25" fillId="0" borderId="0" applyFill="0" applyBorder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218" fontId="27" fillId="0" borderId="0">
      <alignment/>
      <protection/>
    </xf>
    <xf numFmtId="49" fontId="25" fillId="0" borderId="0">
      <alignment/>
      <protection/>
    </xf>
    <xf numFmtId="0" fontId="28" fillId="0" borderId="0">
      <alignment/>
      <protection/>
    </xf>
    <xf numFmtId="0" fontId="63" fillId="35" borderId="0" applyNumberFormat="0" applyBorder="0" applyAlignment="0" applyProtection="0"/>
    <xf numFmtId="0" fontId="29" fillId="0" borderId="0">
      <alignment/>
      <protection/>
    </xf>
    <xf numFmtId="0" fontId="4" fillId="0" borderId="0">
      <alignment/>
      <protection/>
    </xf>
  </cellStyleXfs>
  <cellXfs count="55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>
      <alignment/>
    </xf>
    <xf numFmtId="38" fontId="0" fillId="0" borderId="4" xfId="0" applyNumberForma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38" fontId="7" fillId="0" borderId="17" xfId="0" applyNumberFormat="1" applyFont="1" applyFill="1" applyBorder="1" applyAlignment="1">
      <alignment vertical="center"/>
    </xf>
    <xf numFmtId="198" fontId="7" fillId="0" borderId="19" xfId="0" applyNumberFormat="1" applyFont="1" applyFill="1" applyBorder="1" applyAlignment="1">
      <alignment vertical="center"/>
    </xf>
    <xf numFmtId="198" fontId="0" fillId="0" borderId="19" xfId="0" applyNumberFormat="1" applyFill="1" applyBorder="1" applyAlignment="1">
      <alignment vertical="center"/>
    </xf>
    <xf numFmtId="198" fontId="0" fillId="0" borderId="20" xfId="0" applyNumberFormat="1" applyFill="1" applyBorder="1" applyAlignment="1">
      <alignment vertical="center"/>
    </xf>
    <xf numFmtId="0" fontId="0" fillId="0" borderId="0" xfId="0" applyFill="1" applyAlignment="1" applyProtection="1">
      <alignment/>
      <protection locked="0"/>
    </xf>
    <xf numFmtId="199" fontId="0" fillId="0" borderId="0" xfId="0" applyNumberFormat="1" applyFill="1" applyAlignment="1" applyProtection="1">
      <alignment/>
      <protection locked="0"/>
    </xf>
    <xf numFmtId="204" fontId="7" fillId="0" borderId="21" xfId="110" applyNumberFormat="1" applyFont="1" applyFill="1" applyBorder="1" applyAlignment="1">
      <alignment horizontal="right" vertical="center"/>
      <protection/>
    </xf>
    <xf numFmtId="204" fontId="0" fillId="0" borderId="21" xfId="110" applyNumberFormat="1" applyFont="1" applyFill="1" applyBorder="1" applyAlignment="1">
      <alignment horizontal="right" vertical="center"/>
      <protection/>
    </xf>
    <xf numFmtId="204" fontId="0" fillId="0" borderId="22" xfId="110" applyNumberFormat="1" applyFont="1" applyFill="1" applyBorder="1" applyAlignment="1">
      <alignment horizontal="right" vertical="center"/>
      <protection/>
    </xf>
    <xf numFmtId="198" fontId="7" fillId="0" borderId="23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0" fillId="36" borderId="0" xfId="0" applyFill="1" applyAlignment="1" quotePrefix="1">
      <alignment/>
    </xf>
    <xf numFmtId="38" fontId="0" fillId="36" borderId="4" xfId="0" applyNumberFormat="1" applyFill="1" applyBorder="1" applyAlignment="1">
      <alignment horizontal="center" vertical="center" wrapText="1"/>
    </xf>
    <xf numFmtId="38" fontId="0" fillId="36" borderId="24" xfId="0" applyNumberFormat="1" applyFill="1" applyBorder="1" applyAlignment="1">
      <alignment horizontal="center" vertical="center" wrapText="1"/>
    </xf>
    <xf numFmtId="0" fontId="0" fillId="36" borderId="18" xfId="0" applyFill="1" applyBorder="1" applyAlignment="1">
      <alignment horizontal="center" vertical="center" wrapText="1"/>
    </xf>
    <xf numFmtId="199" fontId="0" fillId="36" borderId="0" xfId="0" applyNumberFormat="1" applyFill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ont="1" applyFill="1" applyAlignment="1">
      <alignment/>
    </xf>
    <xf numFmtId="38" fontId="0" fillId="36" borderId="24" xfId="0" applyNumberFormat="1" applyFont="1" applyFill="1" applyBorder="1" applyAlignment="1">
      <alignment horizontal="center" vertical="center" wrapText="1"/>
    </xf>
    <xf numFmtId="199" fontId="0" fillId="36" borderId="0" xfId="0" applyNumberFormat="1" applyFont="1" applyFill="1" applyAlignment="1" applyProtection="1">
      <alignment/>
      <protection locked="0"/>
    </xf>
    <xf numFmtId="38" fontId="7" fillId="0" borderId="25" xfId="0" applyNumberFormat="1" applyFont="1" applyFill="1" applyBorder="1" applyAlignment="1">
      <alignment vertical="center"/>
    </xf>
    <xf numFmtId="38" fontId="7" fillId="0" borderId="21" xfId="0" applyNumberFormat="1" applyFont="1" applyFill="1" applyBorder="1" applyAlignment="1">
      <alignment vertical="center"/>
    </xf>
    <xf numFmtId="38" fontId="7" fillId="0" borderId="26" xfId="0" applyNumberFormat="1" applyFont="1" applyFill="1" applyBorder="1" applyAlignment="1">
      <alignment vertical="center"/>
    </xf>
    <xf numFmtId="38" fontId="0" fillId="0" borderId="21" xfId="0" applyNumberFormat="1" applyFill="1" applyBorder="1" applyAlignment="1">
      <alignment vertical="center"/>
    </xf>
    <xf numFmtId="38" fontId="0" fillId="0" borderId="26" xfId="0" applyNumberFormat="1" applyFont="1" applyFill="1" applyBorder="1" applyAlignment="1">
      <alignment vertical="center"/>
    </xf>
    <xf numFmtId="38" fontId="0" fillId="0" borderId="26" xfId="0" applyNumberFormat="1" applyFill="1" applyBorder="1" applyAlignment="1" applyProtection="1">
      <alignment vertical="center"/>
      <protection locked="0"/>
    </xf>
    <xf numFmtId="38" fontId="0" fillId="0" borderId="21" xfId="0" applyNumberFormat="1" applyFill="1" applyBorder="1" applyAlignment="1" applyProtection="1">
      <alignment vertical="center"/>
      <protection locked="0"/>
    </xf>
    <xf numFmtId="38" fontId="7" fillId="0" borderId="26" xfId="0" applyNumberFormat="1" applyFont="1" applyFill="1" applyBorder="1" applyAlignment="1" applyProtection="1">
      <alignment vertical="center"/>
      <protection locked="0"/>
    </xf>
    <xf numFmtId="38" fontId="7" fillId="0" borderId="21" xfId="0" applyNumberFormat="1" applyFont="1" applyFill="1" applyBorder="1" applyAlignment="1" applyProtection="1">
      <alignment vertical="center"/>
      <protection locked="0"/>
    </xf>
    <xf numFmtId="38" fontId="0" fillId="0" borderId="22" xfId="0" applyNumberFormat="1" applyFill="1" applyBorder="1" applyAlignment="1">
      <alignment vertical="center"/>
    </xf>
    <xf numFmtId="38" fontId="0" fillId="0" borderId="27" xfId="0" applyNumberFormat="1" applyFont="1" applyFill="1" applyBorder="1" applyAlignment="1">
      <alignment vertical="center"/>
    </xf>
    <xf numFmtId="38" fontId="0" fillId="0" borderId="27" xfId="0" applyNumberFormat="1" applyFill="1" applyBorder="1" applyAlignment="1" applyProtection="1">
      <alignment vertical="center"/>
      <protection locked="0"/>
    </xf>
    <xf numFmtId="38" fontId="0" fillId="0" borderId="22" xfId="0" applyNumberFormat="1" applyFill="1" applyBorder="1" applyAlignment="1" applyProtection="1">
      <alignment vertical="center"/>
      <protection locked="0"/>
    </xf>
    <xf numFmtId="38" fontId="7" fillId="0" borderId="28" xfId="0" applyNumberFormat="1" applyFont="1" applyFill="1" applyBorder="1" applyAlignment="1">
      <alignment horizontal="distributed" vertical="center"/>
    </xf>
    <xf numFmtId="38" fontId="7" fillId="0" borderId="0" xfId="0" applyNumberFormat="1" applyFont="1" applyFill="1" applyBorder="1" applyAlignment="1">
      <alignment horizontal="distributed" vertical="center"/>
    </xf>
    <xf numFmtId="38" fontId="0" fillId="0" borderId="0" xfId="0" applyNumberFormat="1" applyFill="1" applyBorder="1" applyAlignment="1">
      <alignment horizontal="distributed" vertical="center"/>
    </xf>
    <xf numFmtId="38" fontId="0" fillId="0" borderId="5" xfId="0" applyNumberFormat="1" applyFill="1" applyBorder="1" applyAlignment="1">
      <alignment horizontal="distributed" vertical="center"/>
    </xf>
    <xf numFmtId="0" fontId="0" fillId="36" borderId="4" xfId="0" applyFill="1" applyBorder="1" applyAlignment="1">
      <alignment horizontal="center" vertical="center" wrapText="1"/>
    </xf>
    <xf numFmtId="198" fontId="7" fillId="0" borderId="25" xfId="0" applyNumberFormat="1" applyFont="1" applyFill="1" applyBorder="1" applyAlignment="1">
      <alignment vertical="center"/>
    </xf>
    <xf numFmtId="198" fontId="7" fillId="0" borderId="21" xfId="0" applyNumberFormat="1" applyFont="1" applyFill="1" applyBorder="1" applyAlignment="1">
      <alignment vertical="center"/>
    </xf>
    <xf numFmtId="198" fontId="0" fillId="0" borderId="21" xfId="0" applyNumberFormat="1" applyFill="1" applyBorder="1" applyAlignment="1">
      <alignment vertical="center"/>
    </xf>
    <xf numFmtId="198" fontId="0" fillId="0" borderId="22" xfId="0" applyNumberForma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center"/>
    </xf>
    <xf numFmtId="38" fontId="0" fillId="0" borderId="29" xfId="0" applyNumberFormat="1" applyFill="1" applyBorder="1" applyAlignment="1">
      <alignment horizontal="center" vertical="center"/>
    </xf>
    <xf numFmtId="38" fontId="0" fillId="0" borderId="3" xfId="0" applyNumberFormat="1" applyFill="1" applyBorder="1" applyAlignment="1">
      <alignment horizontal="center" vertical="center"/>
    </xf>
    <xf numFmtId="38" fontId="0" fillId="36" borderId="30" xfId="0" applyNumberFormat="1" applyFill="1" applyBorder="1" applyAlignment="1">
      <alignment horizontal="center" vertical="center"/>
    </xf>
    <xf numFmtId="38" fontId="0" fillId="36" borderId="29" xfId="0" applyNumberFormat="1" applyFill="1" applyBorder="1" applyAlignment="1">
      <alignment horizontal="center" vertical="center"/>
    </xf>
    <xf numFmtId="38" fontId="0" fillId="36" borderId="31" xfId="0" applyNumberFormat="1" applyFill="1" applyBorder="1" applyAlignment="1">
      <alignment horizontal="center" vertical="center"/>
    </xf>
    <xf numFmtId="38" fontId="0" fillId="0" borderId="30" xfId="0" applyNumberFormat="1" applyFill="1" applyBorder="1" applyAlignment="1">
      <alignment horizontal="center" vertical="center"/>
    </xf>
  </cellXfs>
  <cellStyles count="103">
    <cellStyle name="Normal" xfId="0"/>
    <cellStyle name="0%" xfId="15"/>
    <cellStyle name="0.0%" xfId="16"/>
    <cellStyle name="0.00%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category" xfId="37"/>
    <cellStyle name="Col Heads" xfId="38"/>
    <cellStyle name="Comma [0]_laroux" xfId="39"/>
    <cellStyle name="Comma,0" xfId="40"/>
    <cellStyle name="Comma,1" xfId="41"/>
    <cellStyle name="Comma,2" xfId="42"/>
    <cellStyle name="Comma_laroux" xfId="43"/>
    <cellStyle name="Currency [0]_laroux" xfId="44"/>
    <cellStyle name="Currency,0" xfId="45"/>
    <cellStyle name="Currency,2" xfId="46"/>
    <cellStyle name="Currency_laroux" xfId="47"/>
    <cellStyle name="entry" xfId="48"/>
    <cellStyle name="Grey" xfId="49"/>
    <cellStyle name="HEADER" xfId="50"/>
    <cellStyle name="Header1" xfId="51"/>
    <cellStyle name="Header2" xfId="52"/>
    <cellStyle name="Input [yellow]" xfId="53"/>
    <cellStyle name="KWE標準" xfId="54"/>
    <cellStyle name="Model" xfId="55"/>
    <cellStyle name="n" xfId="56"/>
    <cellStyle name="Normal - Style1" xfId="57"/>
    <cellStyle name="Normal_#18-Internet" xfId="58"/>
    <cellStyle name="Percent [2]" xfId="59"/>
    <cellStyle name="price" xfId="60"/>
    <cellStyle name="revised" xfId="61"/>
    <cellStyle name="section" xfId="62"/>
    <cellStyle name="Style 27" xfId="63"/>
    <cellStyle name="Style 34" xfId="64"/>
    <cellStyle name="Style 35" xfId="65"/>
    <cellStyle name="subhead" xfId="66"/>
    <cellStyle name="title" xfId="67"/>
    <cellStyle name="アクセント 1" xfId="68"/>
    <cellStyle name="アクセント 2" xfId="69"/>
    <cellStyle name="アクセント 3" xfId="70"/>
    <cellStyle name="アクセント 4" xfId="71"/>
    <cellStyle name="アクセント 5" xfId="72"/>
    <cellStyle name="アクセント 6" xfId="73"/>
    <cellStyle name="タイトル" xfId="74"/>
    <cellStyle name="チェック セル" xfId="75"/>
    <cellStyle name="どちらでもない" xfId="76"/>
    <cellStyle name="Percent" xfId="77"/>
    <cellStyle name="メモ" xfId="78"/>
    <cellStyle name="リンク セル" xfId="79"/>
    <cellStyle name="悪い" xfId="80"/>
    <cellStyle name="価格桁区切り" xfId="81"/>
    <cellStyle name="型番" xfId="82"/>
    <cellStyle name="計算" xfId="83"/>
    <cellStyle name="警告文" xfId="84"/>
    <cellStyle name="Comma [0]" xfId="85"/>
    <cellStyle name="Comma" xfId="86"/>
    <cellStyle name="桁区切り 2" xfId="87"/>
    <cellStyle name="見出し 1" xfId="88"/>
    <cellStyle name="見出し 2" xfId="89"/>
    <cellStyle name="見出し 3" xfId="90"/>
    <cellStyle name="見出し 4" xfId="91"/>
    <cellStyle name="集計" xfId="92"/>
    <cellStyle name="出力" xfId="93"/>
    <cellStyle name="数値" xfId="94"/>
    <cellStyle name="数値（桁区切り）" xfId="95"/>
    <cellStyle name="数値_(140784-1)次期R3" xfId="96"/>
    <cellStyle name="製品通知&quot;-&quot;" xfId="97"/>
    <cellStyle name="製品通知価格" xfId="98"/>
    <cellStyle name="製品通知日付" xfId="99"/>
    <cellStyle name="製品通知文字列" xfId="100"/>
    <cellStyle name="説明文" xfId="101"/>
    <cellStyle name="大見出し" xfId="102"/>
    <cellStyle name="Currency [0]" xfId="103"/>
    <cellStyle name="Currency" xfId="104"/>
    <cellStyle name="通貨 2" xfId="105"/>
    <cellStyle name="日付" xfId="106"/>
    <cellStyle name="入力" xfId="107"/>
    <cellStyle name="年月日" xfId="108"/>
    <cellStyle name="標準 2" xfId="109"/>
    <cellStyle name="標準 2 2" xfId="110"/>
    <cellStyle name="標準Ａ" xfId="111"/>
    <cellStyle name="文字列" xfId="112"/>
    <cellStyle name="未定義" xfId="113"/>
    <cellStyle name="良い" xfId="114"/>
    <cellStyle name="樘準_購－表紙 (2)_1_型－PRINT_ＳＩ型番 (2)_構成明細  (原調込み） (2)" xfId="115"/>
    <cellStyle name="湪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6"/>
  <sheetViews>
    <sheetView tabSelected="1" view="pageBreakPreview" zoomScale="115" zoomScaleNormal="110" zoomScaleSheetLayoutView="11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14" sqref="S14"/>
    </sheetView>
  </sheetViews>
  <sheetFormatPr defaultColWidth="9.28125" defaultRowHeight="12"/>
  <cols>
    <col min="1" max="1" width="3.8515625" style="2" customWidth="1"/>
    <col min="2" max="2" width="8.8515625" style="2" customWidth="1"/>
    <col min="3" max="4" width="8.8515625" style="15" customWidth="1"/>
    <col min="5" max="5" width="6.8515625" style="15" customWidth="1"/>
    <col min="6" max="6" width="10.7109375" style="22" customWidth="1"/>
    <col min="7" max="7" width="8.8515625" style="15" customWidth="1"/>
    <col min="8" max="8" width="6.8515625" style="15" customWidth="1"/>
    <col min="9" max="10" width="8.8515625" style="15" customWidth="1"/>
    <col min="11" max="11" width="6.8515625" style="15" customWidth="1"/>
    <col min="12" max="13" width="8.8515625" style="15" customWidth="1"/>
    <col min="14" max="14" width="6.8515625" style="15" customWidth="1"/>
    <col min="15" max="16" width="8.8515625" style="2" customWidth="1"/>
    <col min="17" max="17" width="6.8515625" style="2" customWidth="1"/>
    <col min="18" max="18" width="3.8515625" style="2" customWidth="1"/>
    <col min="19" max="16384" width="9.28125" style="2" customWidth="1"/>
  </cols>
  <sheetData>
    <row r="1" ht="9">
      <c r="B1" s="2" t="s">
        <v>77</v>
      </c>
    </row>
    <row r="2" spans="2:17" ht="14.25">
      <c r="B2" s="47" t="s">
        <v>79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ht="12.75" customHeight="1" thickBot="1">
      <c r="C3" s="16"/>
    </row>
    <row r="4" spans="2:17" ht="12.75" customHeight="1">
      <c r="B4" s="49"/>
      <c r="C4" s="51" t="s">
        <v>75</v>
      </c>
      <c r="D4" s="52"/>
      <c r="E4" s="53"/>
      <c r="F4" s="52" t="s">
        <v>76</v>
      </c>
      <c r="G4" s="52"/>
      <c r="H4" s="52"/>
      <c r="I4" s="51" t="s">
        <v>78</v>
      </c>
      <c r="J4" s="52"/>
      <c r="K4" s="53"/>
      <c r="L4" s="49" t="s">
        <v>80</v>
      </c>
      <c r="M4" s="49"/>
      <c r="N4" s="49"/>
      <c r="O4" s="54" t="s">
        <v>81</v>
      </c>
      <c r="P4" s="49"/>
      <c r="Q4" s="49"/>
    </row>
    <row r="5" spans="2:17" ht="12.75" customHeight="1">
      <c r="B5" s="50"/>
      <c r="C5" s="17" t="s">
        <v>63</v>
      </c>
      <c r="D5" s="17" t="s">
        <v>64</v>
      </c>
      <c r="E5" s="42" t="s">
        <v>65</v>
      </c>
      <c r="F5" s="23" t="s">
        <v>63</v>
      </c>
      <c r="G5" s="17" t="s">
        <v>64</v>
      </c>
      <c r="H5" s="19" t="s">
        <v>65</v>
      </c>
      <c r="I5" s="17" t="s">
        <v>60</v>
      </c>
      <c r="J5" s="17" t="s">
        <v>61</v>
      </c>
      <c r="K5" s="42" t="s">
        <v>62</v>
      </c>
      <c r="L5" s="18" t="s">
        <v>60</v>
      </c>
      <c r="M5" s="17" t="s">
        <v>61</v>
      </c>
      <c r="N5" s="19" t="s">
        <v>62</v>
      </c>
      <c r="O5" s="3" t="s">
        <v>60</v>
      </c>
      <c r="P5" s="3" t="s">
        <v>61</v>
      </c>
      <c r="Q5" s="4" t="s">
        <v>62</v>
      </c>
    </row>
    <row r="6" spans="2:17" ht="12.75" customHeight="1">
      <c r="B6" s="38" t="s">
        <v>0</v>
      </c>
      <c r="C6" s="25">
        <v>303273</v>
      </c>
      <c r="D6" s="25">
        <v>133796</v>
      </c>
      <c r="E6" s="43">
        <v>44.117346417254424</v>
      </c>
      <c r="F6" s="5">
        <v>292221</v>
      </c>
      <c r="G6" s="25">
        <v>140110</v>
      </c>
      <c r="H6" s="14">
        <v>47.946588369761244</v>
      </c>
      <c r="I6" s="25">
        <v>260530</v>
      </c>
      <c r="J6" s="25">
        <v>126015</v>
      </c>
      <c r="K6" s="43">
        <v>48.36870993743523</v>
      </c>
      <c r="L6" s="5">
        <v>236215</v>
      </c>
      <c r="M6" s="5">
        <v>117294</v>
      </c>
      <c r="N6" s="14">
        <v>49.65561035497322</v>
      </c>
      <c r="O6" s="25">
        <f>O7+O13+O20+O21+O32+O39+O46+O52+O57</f>
        <v>205381</v>
      </c>
      <c r="P6" s="5">
        <f>P7+P13+P20+P21+P32+P39+P46+P52+P57</f>
        <v>108568</v>
      </c>
      <c r="Q6" s="14">
        <f>P6/O6*100</f>
        <v>52.86175449530385</v>
      </c>
    </row>
    <row r="7" spans="2:17" ht="12.75" customHeight="1">
      <c r="B7" s="39" t="s">
        <v>1</v>
      </c>
      <c r="C7" s="26">
        <v>7965</v>
      </c>
      <c r="D7" s="26">
        <v>4354</v>
      </c>
      <c r="E7" s="44">
        <v>54.66415568110483</v>
      </c>
      <c r="F7" s="27">
        <v>7568</v>
      </c>
      <c r="G7" s="26">
        <v>4218</v>
      </c>
      <c r="H7" s="6">
        <v>55.73467230443975</v>
      </c>
      <c r="I7" s="26">
        <v>6574</v>
      </c>
      <c r="J7" s="26">
        <v>3853</v>
      </c>
      <c r="K7" s="44">
        <v>58.60967447520535</v>
      </c>
      <c r="L7" s="27">
        <v>5206</v>
      </c>
      <c r="M7" s="27">
        <v>3452</v>
      </c>
      <c r="N7" s="6">
        <v>66.3081060315021</v>
      </c>
      <c r="O7" s="11">
        <v>4472</v>
      </c>
      <c r="P7" s="11">
        <v>2656</v>
      </c>
      <c r="Q7" s="6">
        <f aca="true" t="shared" si="0" ref="Q7:Q65">P7/O7*100</f>
        <v>59.391771019677996</v>
      </c>
    </row>
    <row r="8" spans="2:17" ht="12.75" customHeight="1">
      <c r="B8" s="40" t="s">
        <v>2</v>
      </c>
      <c r="C8" s="28">
        <v>6166</v>
      </c>
      <c r="D8" s="28">
        <v>3347</v>
      </c>
      <c r="E8" s="45">
        <v>54.281543950697376</v>
      </c>
      <c r="F8" s="29">
        <v>5847</v>
      </c>
      <c r="G8" s="28">
        <v>3298</v>
      </c>
      <c r="H8" s="7">
        <v>56.40499401402428</v>
      </c>
      <c r="I8" s="28">
        <v>5183</v>
      </c>
      <c r="J8" s="28">
        <v>3110</v>
      </c>
      <c r="K8" s="45">
        <v>60.00385876905267</v>
      </c>
      <c r="L8" s="30">
        <v>4136</v>
      </c>
      <c r="M8" s="31">
        <v>2815</v>
      </c>
      <c r="N8" s="7">
        <v>68.06092843326886</v>
      </c>
      <c r="O8" s="12">
        <v>3634</v>
      </c>
      <c r="P8" s="12">
        <v>2059</v>
      </c>
      <c r="Q8" s="7">
        <f t="shared" si="0"/>
        <v>56.65932856356631</v>
      </c>
    </row>
    <row r="9" spans="2:17" ht="12.75" customHeight="1">
      <c r="B9" s="40" t="s">
        <v>3</v>
      </c>
      <c r="C9" s="28">
        <v>487</v>
      </c>
      <c r="D9" s="28">
        <v>245</v>
      </c>
      <c r="E9" s="45">
        <v>50.30800821355236</v>
      </c>
      <c r="F9" s="29">
        <v>463</v>
      </c>
      <c r="G9" s="28">
        <v>245</v>
      </c>
      <c r="H9" s="7">
        <v>52.915766738660906</v>
      </c>
      <c r="I9" s="28">
        <v>372</v>
      </c>
      <c r="J9" s="28">
        <v>200</v>
      </c>
      <c r="K9" s="45">
        <v>53.763440860215056</v>
      </c>
      <c r="L9" s="30">
        <v>273</v>
      </c>
      <c r="M9" s="31">
        <v>175</v>
      </c>
      <c r="N9" s="7">
        <v>64.1025641025641</v>
      </c>
      <c r="O9" s="12">
        <v>210</v>
      </c>
      <c r="P9" s="12">
        <v>108</v>
      </c>
      <c r="Q9" s="7">
        <f t="shared" si="0"/>
        <v>51.42857142857142</v>
      </c>
    </row>
    <row r="10" spans="2:17" ht="12.75" customHeight="1">
      <c r="B10" s="40" t="s">
        <v>4</v>
      </c>
      <c r="C10" s="28">
        <v>573</v>
      </c>
      <c r="D10" s="28">
        <v>340</v>
      </c>
      <c r="E10" s="45">
        <v>59.33682373472949</v>
      </c>
      <c r="F10" s="29">
        <v>544</v>
      </c>
      <c r="G10" s="28">
        <v>290</v>
      </c>
      <c r="H10" s="7">
        <v>53.30882352941177</v>
      </c>
      <c r="I10" s="28">
        <v>399</v>
      </c>
      <c r="J10" s="28">
        <v>202</v>
      </c>
      <c r="K10" s="45">
        <v>50.6265664160401</v>
      </c>
      <c r="L10" s="30">
        <v>379</v>
      </c>
      <c r="M10" s="31">
        <v>230</v>
      </c>
      <c r="N10" s="7">
        <v>60.68601583113456</v>
      </c>
      <c r="O10" s="12">
        <v>284</v>
      </c>
      <c r="P10" s="12">
        <v>267</v>
      </c>
      <c r="Q10" s="7">
        <f t="shared" si="0"/>
        <v>94.01408450704226</v>
      </c>
    </row>
    <row r="11" spans="2:17" ht="12.75" customHeight="1">
      <c r="B11" s="40" t="s">
        <v>5</v>
      </c>
      <c r="C11" s="28">
        <v>631</v>
      </c>
      <c r="D11" s="28">
        <v>351</v>
      </c>
      <c r="E11" s="45">
        <v>55.62599049128368</v>
      </c>
      <c r="F11" s="29">
        <v>601</v>
      </c>
      <c r="G11" s="28">
        <v>333</v>
      </c>
      <c r="H11" s="7">
        <v>55.40765391014975</v>
      </c>
      <c r="I11" s="28">
        <v>497</v>
      </c>
      <c r="J11" s="28">
        <v>285</v>
      </c>
      <c r="K11" s="45">
        <v>57.34406438631791</v>
      </c>
      <c r="L11" s="30">
        <v>348</v>
      </c>
      <c r="M11" s="31">
        <v>194</v>
      </c>
      <c r="N11" s="7">
        <v>55.747126436781606</v>
      </c>
      <c r="O11" s="12">
        <v>280</v>
      </c>
      <c r="P11" s="12">
        <v>178</v>
      </c>
      <c r="Q11" s="7">
        <f t="shared" si="0"/>
        <v>63.57142857142857</v>
      </c>
    </row>
    <row r="12" spans="2:17" ht="12.75" customHeight="1">
      <c r="B12" s="40" t="s">
        <v>6</v>
      </c>
      <c r="C12" s="28">
        <v>108</v>
      </c>
      <c r="D12" s="28">
        <v>71</v>
      </c>
      <c r="E12" s="45">
        <v>65.74074074074075</v>
      </c>
      <c r="F12" s="29">
        <v>113</v>
      </c>
      <c r="G12" s="28">
        <v>52</v>
      </c>
      <c r="H12" s="7">
        <v>46.017699115044245</v>
      </c>
      <c r="I12" s="28">
        <v>123</v>
      </c>
      <c r="J12" s="28">
        <v>56</v>
      </c>
      <c r="K12" s="45">
        <v>45.52845528455285</v>
      </c>
      <c r="L12" s="30">
        <v>70</v>
      </c>
      <c r="M12" s="31">
        <v>38</v>
      </c>
      <c r="N12" s="7">
        <v>54.285714285714285</v>
      </c>
      <c r="O12" s="12">
        <v>64</v>
      </c>
      <c r="P12" s="12">
        <v>44</v>
      </c>
      <c r="Q12" s="7">
        <f t="shared" si="0"/>
        <v>68.75</v>
      </c>
    </row>
    <row r="13" spans="2:17" ht="12.75" customHeight="1">
      <c r="B13" s="39" t="s">
        <v>7</v>
      </c>
      <c r="C13" s="26">
        <v>10214</v>
      </c>
      <c r="D13" s="26">
        <v>6644</v>
      </c>
      <c r="E13" s="44">
        <v>65.04797336988447</v>
      </c>
      <c r="F13" s="27">
        <v>9512</v>
      </c>
      <c r="G13" s="26">
        <v>6210</v>
      </c>
      <c r="H13" s="6">
        <v>65.28595458368376</v>
      </c>
      <c r="I13" s="26">
        <v>8462</v>
      </c>
      <c r="J13" s="26">
        <v>5450</v>
      </c>
      <c r="K13" s="44">
        <v>64.40557787757031</v>
      </c>
      <c r="L13" s="27">
        <v>7294</v>
      </c>
      <c r="M13" s="26">
        <v>4980</v>
      </c>
      <c r="N13" s="6">
        <v>68.27529476281876</v>
      </c>
      <c r="O13" s="11">
        <v>6079</v>
      </c>
      <c r="P13" s="11">
        <v>4220</v>
      </c>
      <c r="Q13" s="6">
        <f t="shared" si="0"/>
        <v>69.41931238690574</v>
      </c>
    </row>
    <row r="14" spans="2:17" ht="12.75" customHeight="1">
      <c r="B14" s="40" t="s">
        <v>8</v>
      </c>
      <c r="C14" s="28">
        <v>1267</v>
      </c>
      <c r="D14" s="28">
        <v>762</v>
      </c>
      <c r="E14" s="45">
        <v>60.142067876874506</v>
      </c>
      <c r="F14" s="29">
        <v>1054</v>
      </c>
      <c r="G14" s="28">
        <v>702</v>
      </c>
      <c r="H14" s="7">
        <v>66.6034155597723</v>
      </c>
      <c r="I14" s="28">
        <v>979</v>
      </c>
      <c r="J14" s="28">
        <v>659</v>
      </c>
      <c r="K14" s="45">
        <v>67.31358529111338</v>
      </c>
      <c r="L14" s="30">
        <v>702</v>
      </c>
      <c r="M14" s="31">
        <v>508</v>
      </c>
      <c r="N14" s="7">
        <v>72.36467236467236</v>
      </c>
      <c r="O14" s="12">
        <v>541</v>
      </c>
      <c r="P14" s="12">
        <v>330</v>
      </c>
      <c r="Q14" s="7">
        <f t="shared" si="0"/>
        <v>60.998151571164506</v>
      </c>
    </row>
    <row r="15" spans="2:17" ht="12.75" customHeight="1">
      <c r="B15" s="40" t="s">
        <v>9</v>
      </c>
      <c r="C15" s="28">
        <v>1233</v>
      </c>
      <c r="D15" s="28">
        <v>876</v>
      </c>
      <c r="E15" s="45">
        <v>71.04622871046229</v>
      </c>
      <c r="F15" s="29">
        <v>1122</v>
      </c>
      <c r="G15" s="28">
        <v>893</v>
      </c>
      <c r="H15" s="7">
        <v>79.59001782531195</v>
      </c>
      <c r="I15" s="28">
        <v>901</v>
      </c>
      <c r="J15" s="28">
        <v>604</v>
      </c>
      <c r="K15" s="45">
        <v>67.03662597114318</v>
      </c>
      <c r="L15" s="30">
        <v>746</v>
      </c>
      <c r="M15" s="31">
        <v>477</v>
      </c>
      <c r="N15" s="7">
        <v>63.94101876675603</v>
      </c>
      <c r="O15" s="12">
        <v>598</v>
      </c>
      <c r="P15" s="12">
        <v>529</v>
      </c>
      <c r="Q15" s="7">
        <f t="shared" si="0"/>
        <v>88.46153846153845</v>
      </c>
    </row>
    <row r="16" spans="2:17" ht="12.75" customHeight="1">
      <c r="B16" s="40" t="s">
        <v>10</v>
      </c>
      <c r="C16" s="28">
        <v>3722</v>
      </c>
      <c r="D16" s="28">
        <v>2296</v>
      </c>
      <c r="E16" s="45">
        <v>61.68726491133799</v>
      </c>
      <c r="F16" s="29">
        <v>3688</v>
      </c>
      <c r="G16" s="28">
        <v>2232</v>
      </c>
      <c r="H16" s="7">
        <v>60.52060737527115</v>
      </c>
      <c r="I16" s="28">
        <v>3373</v>
      </c>
      <c r="J16" s="28">
        <v>2030</v>
      </c>
      <c r="K16" s="45">
        <v>60.183812629706495</v>
      </c>
      <c r="L16" s="30">
        <v>3151</v>
      </c>
      <c r="M16" s="31">
        <v>2037</v>
      </c>
      <c r="N16" s="7">
        <v>64.64614408124405</v>
      </c>
      <c r="O16" s="12">
        <v>2562</v>
      </c>
      <c r="P16" s="12">
        <v>1740</v>
      </c>
      <c r="Q16" s="7">
        <f t="shared" si="0"/>
        <v>67.91569086651053</v>
      </c>
    </row>
    <row r="17" spans="2:17" ht="12.75" customHeight="1">
      <c r="B17" s="40" t="s">
        <v>11</v>
      </c>
      <c r="C17" s="28">
        <v>758</v>
      </c>
      <c r="D17" s="28">
        <v>516</v>
      </c>
      <c r="E17" s="45">
        <v>68.07387862796834</v>
      </c>
      <c r="F17" s="29">
        <v>557</v>
      </c>
      <c r="G17" s="28">
        <v>350</v>
      </c>
      <c r="H17" s="7">
        <v>62.83662477558348</v>
      </c>
      <c r="I17" s="28">
        <v>493</v>
      </c>
      <c r="J17" s="28">
        <v>251</v>
      </c>
      <c r="K17" s="45">
        <v>50.912778904665316</v>
      </c>
      <c r="L17" s="30">
        <v>316</v>
      </c>
      <c r="M17" s="31">
        <v>207</v>
      </c>
      <c r="N17" s="7">
        <v>65.50632911392405</v>
      </c>
      <c r="O17" s="12">
        <v>324</v>
      </c>
      <c r="P17" s="12">
        <v>167</v>
      </c>
      <c r="Q17" s="7">
        <f t="shared" si="0"/>
        <v>51.54320987654321</v>
      </c>
    </row>
    <row r="18" spans="2:17" ht="12.75" customHeight="1">
      <c r="B18" s="40" t="s">
        <v>12</v>
      </c>
      <c r="C18" s="28">
        <v>971</v>
      </c>
      <c r="D18" s="28">
        <v>706</v>
      </c>
      <c r="E18" s="45">
        <v>72.70854788877446</v>
      </c>
      <c r="F18" s="29">
        <v>918</v>
      </c>
      <c r="G18" s="28">
        <v>586</v>
      </c>
      <c r="H18" s="7">
        <v>63.83442265795207</v>
      </c>
      <c r="I18" s="28">
        <v>954</v>
      </c>
      <c r="J18" s="28">
        <v>731</v>
      </c>
      <c r="K18" s="45">
        <v>76.62473794549267</v>
      </c>
      <c r="L18" s="30">
        <v>715</v>
      </c>
      <c r="M18" s="31">
        <v>659</v>
      </c>
      <c r="N18" s="7">
        <v>92.16783216783217</v>
      </c>
      <c r="O18" s="12">
        <v>630</v>
      </c>
      <c r="P18" s="12">
        <v>503</v>
      </c>
      <c r="Q18" s="7">
        <f t="shared" si="0"/>
        <v>79.84126984126985</v>
      </c>
    </row>
    <row r="19" spans="2:17" ht="12.75" customHeight="1">
      <c r="B19" s="40" t="s">
        <v>13</v>
      </c>
      <c r="C19" s="28">
        <v>2263</v>
      </c>
      <c r="D19" s="28">
        <v>1488</v>
      </c>
      <c r="E19" s="45">
        <v>65.75342465753425</v>
      </c>
      <c r="F19" s="29">
        <v>2173</v>
      </c>
      <c r="G19" s="28">
        <v>1447</v>
      </c>
      <c r="H19" s="7">
        <v>66.58996778647031</v>
      </c>
      <c r="I19" s="28">
        <v>1762</v>
      </c>
      <c r="J19" s="28">
        <v>1175</v>
      </c>
      <c r="K19" s="45">
        <v>66.6855845629966</v>
      </c>
      <c r="L19" s="30">
        <v>1664</v>
      </c>
      <c r="M19" s="31">
        <v>1092</v>
      </c>
      <c r="N19" s="7">
        <v>65.625</v>
      </c>
      <c r="O19" s="12">
        <v>1424</v>
      </c>
      <c r="P19" s="12">
        <v>951</v>
      </c>
      <c r="Q19" s="7">
        <f t="shared" si="0"/>
        <v>66.78370786516854</v>
      </c>
    </row>
    <row r="20" spans="2:17" ht="12.75" customHeight="1">
      <c r="B20" s="39" t="s">
        <v>14</v>
      </c>
      <c r="C20" s="26">
        <v>50859</v>
      </c>
      <c r="D20" s="26">
        <v>12846</v>
      </c>
      <c r="E20" s="44">
        <v>25.258066418922905</v>
      </c>
      <c r="F20" s="27">
        <v>56085</v>
      </c>
      <c r="G20" s="26">
        <v>18855</v>
      </c>
      <c r="H20" s="6">
        <v>33.61861460283498</v>
      </c>
      <c r="I20" s="26">
        <v>51094</v>
      </c>
      <c r="J20" s="26">
        <v>17792</v>
      </c>
      <c r="K20" s="44">
        <v>34.822092613614124</v>
      </c>
      <c r="L20" s="32">
        <v>46427</v>
      </c>
      <c r="M20" s="33">
        <v>16247</v>
      </c>
      <c r="N20" s="6">
        <v>34.99472289831348</v>
      </c>
      <c r="O20" s="11">
        <v>40273</v>
      </c>
      <c r="P20" s="11">
        <v>14539</v>
      </c>
      <c r="Q20" s="6">
        <f t="shared" si="0"/>
        <v>36.10110992476349</v>
      </c>
    </row>
    <row r="21" spans="2:17" ht="12.75" customHeight="1">
      <c r="B21" s="39" t="s">
        <v>15</v>
      </c>
      <c r="C21" s="26">
        <v>85401</v>
      </c>
      <c r="D21" s="26">
        <v>38520</v>
      </c>
      <c r="E21" s="44">
        <v>45.10485825692908</v>
      </c>
      <c r="F21" s="27">
        <v>77522</v>
      </c>
      <c r="G21" s="26">
        <v>35398</v>
      </c>
      <c r="H21" s="6">
        <v>45.661876628569956</v>
      </c>
      <c r="I21" s="26">
        <v>71600</v>
      </c>
      <c r="J21" s="26">
        <v>32928</v>
      </c>
      <c r="K21" s="44">
        <v>45.98882681564246</v>
      </c>
      <c r="L21" s="27">
        <v>67801</v>
      </c>
      <c r="M21" s="26">
        <v>33552</v>
      </c>
      <c r="N21" s="6">
        <v>49.48599578177313</v>
      </c>
      <c r="O21" s="11">
        <v>57866</v>
      </c>
      <c r="P21" s="11">
        <v>30628</v>
      </c>
      <c r="Q21" s="6">
        <f t="shared" si="0"/>
        <v>52.92918121176511</v>
      </c>
    </row>
    <row r="22" spans="2:17" ht="12.75" customHeight="1">
      <c r="B22" s="40" t="s">
        <v>16</v>
      </c>
      <c r="C22" s="28">
        <v>4751</v>
      </c>
      <c r="D22" s="28">
        <v>749</v>
      </c>
      <c r="E22" s="45">
        <v>15.765102083771838</v>
      </c>
      <c r="F22" s="29">
        <v>4294</v>
      </c>
      <c r="G22" s="28">
        <v>475</v>
      </c>
      <c r="H22" s="7">
        <v>11.061946902654867</v>
      </c>
      <c r="I22" s="28">
        <v>3835</v>
      </c>
      <c r="J22" s="28">
        <v>381</v>
      </c>
      <c r="K22" s="45">
        <v>9.934810951760104</v>
      </c>
      <c r="L22" s="30">
        <v>3372</v>
      </c>
      <c r="M22" s="31">
        <v>719</v>
      </c>
      <c r="N22" s="7">
        <v>21.322657176749704</v>
      </c>
      <c r="O22" s="12">
        <v>2726</v>
      </c>
      <c r="P22" s="12">
        <v>540</v>
      </c>
      <c r="Q22" s="7">
        <f t="shared" si="0"/>
        <v>19.809244314013206</v>
      </c>
    </row>
    <row r="23" spans="2:17" ht="12.75" customHeight="1">
      <c r="B23" s="40" t="s">
        <v>17</v>
      </c>
      <c r="C23" s="28">
        <v>3130</v>
      </c>
      <c r="D23" s="28">
        <v>527</v>
      </c>
      <c r="E23" s="45">
        <v>16.837060702875398</v>
      </c>
      <c r="F23" s="29">
        <v>2558</v>
      </c>
      <c r="G23" s="28">
        <v>511</v>
      </c>
      <c r="H23" s="7">
        <v>19.976544175136826</v>
      </c>
      <c r="I23" s="28">
        <v>2128</v>
      </c>
      <c r="J23" s="28">
        <v>419</v>
      </c>
      <c r="K23" s="45">
        <v>19.68984962406015</v>
      </c>
      <c r="L23" s="30">
        <v>2102</v>
      </c>
      <c r="M23" s="31">
        <v>410</v>
      </c>
      <c r="N23" s="7">
        <v>19.50523311132255</v>
      </c>
      <c r="O23" s="12">
        <v>2206</v>
      </c>
      <c r="P23" s="12">
        <v>464</v>
      </c>
      <c r="Q23" s="7">
        <f t="shared" si="0"/>
        <v>21.033544877606527</v>
      </c>
    </row>
    <row r="24" spans="2:17" ht="12.75" customHeight="1">
      <c r="B24" s="40" t="s">
        <v>18</v>
      </c>
      <c r="C24" s="28">
        <v>2890</v>
      </c>
      <c r="D24" s="28">
        <v>1239</v>
      </c>
      <c r="E24" s="45">
        <v>42.8719723183391</v>
      </c>
      <c r="F24" s="29">
        <v>2696</v>
      </c>
      <c r="G24" s="28">
        <v>1534</v>
      </c>
      <c r="H24" s="7">
        <v>56.89910979228487</v>
      </c>
      <c r="I24" s="28">
        <v>2204</v>
      </c>
      <c r="J24" s="28">
        <v>1309</v>
      </c>
      <c r="K24" s="45">
        <v>59.39201451905626</v>
      </c>
      <c r="L24" s="30">
        <v>1822</v>
      </c>
      <c r="M24" s="31">
        <v>1026</v>
      </c>
      <c r="N24" s="7">
        <v>56.311745334796925</v>
      </c>
      <c r="O24" s="12">
        <v>1853</v>
      </c>
      <c r="P24" s="12">
        <v>897</v>
      </c>
      <c r="Q24" s="7">
        <f t="shared" si="0"/>
        <v>48.40798704803022</v>
      </c>
    </row>
    <row r="25" spans="2:17" ht="12.75" customHeight="1">
      <c r="B25" s="40" t="s">
        <v>19</v>
      </c>
      <c r="C25" s="28">
        <v>23506</v>
      </c>
      <c r="D25" s="28">
        <v>7335</v>
      </c>
      <c r="E25" s="45">
        <v>31.204798774780908</v>
      </c>
      <c r="F25" s="29">
        <v>21401</v>
      </c>
      <c r="G25" s="28">
        <v>5741</v>
      </c>
      <c r="H25" s="7">
        <v>26.8258492593804</v>
      </c>
      <c r="I25" s="28">
        <v>22260</v>
      </c>
      <c r="J25" s="28">
        <v>6691</v>
      </c>
      <c r="K25" s="45">
        <v>30.058400718778078</v>
      </c>
      <c r="L25" s="30">
        <v>21690</v>
      </c>
      <c r="M25" s="31">
        <v>7586</v>
      </c>
      <c r="N25" s="7">
        <v>34.97464269248501</v>
      </c>
      <c r="O25" s="12">
        <v>18148</v>
      </c>
      <c r="P25" s="12">
        <v>6984</v>
      </c>
      <c r="Q25" s="7">
        <f t="shared" si="0"/>
        <v>38.48357945779149</v>
      </c>
    </row>
    <row r="26" spans="2:17" ht="12.75" customHeight="1">
      <c r="B26" s="40" t="s">
        <v>20</v>
      </c>
      <c r="C26" s="28">
        <v>17791</v>
      </c>
      <c r="D26" s="28">
        <v>8003</v>
      </c>
      <c r="E26" s="45">
        <v>44.983418582429316</v>
      </c>
      <c r="F26" s="29">
        <v>16153</v>
      </c>
      <c r="G26" s="28">
        <v>8103</v>
      </c>
      <c r="H26" s="7">
        <v>50.164056212468275</v>
      </c>
      <c r="I26" s="28">
        <v>14641</v>
      </c>
      <c r="J26" s="28">
        <v>7463</v>
      </c>
      <c r="K26" s="45">
        <v>50.973294173895226</v>
      </c>
      <c r="L26" s="30">
        <v>14097</v>
      </c>
      <c r="M26" s="31">
        <v>8481</v>
      </c>
      <c r="N26" s="7">
        <v>60.161736539689294</v>
      </c>
      <c r="O26" s="12">
        <v>12402</v>
      </c>
      <c r="P26" s="12">
        <v>7807</v>
      </c>
      <c r="Q26" s="7">
        <f t="shared" si="0"/>
        <v>62.94952427027899</v>
      </c>
    </row>
    <row r="27" spans="2:17" ht="12.75" customHeight="1">
      <c r="B27" s="40" t="s">
        <v>21</v>
      </c>
      <c r="C27" s="28">
        <v>19900</v>
      </c>
      <c r="D27" s="28">
        <v>12222</v>
      </c>
      <c r="E27" s="45">
        <v>61.41708542713568</v>
      </c>
      <c r="F27" s="29">
        <v>18624</v>
      </c>
      <c r="G27" s="28">
        <v>11514</v>
      </c>
      <c r="H27" s="7">
        <v>61.82345360824742</v>
      </c>
      <c r="I27" s="28">
        <v>16558</v>
      </c>
      <c r="J27" s="28">
        <v>10230</v>
      </c>
      <c r="K27" s="45">
        <v>61.7828240125619</v>
      </c>
      <c r="L27" s="30">
        <v>15778</v>
      </c>
      <c r="M27" s="31">
        <v>9537</v>
      </c>
      <c r="N27" s="7">
        <v>60.44492331093928</v>
      </c>
      <c r="O27" s="12">
        <v>12969</v>
      </c>
      <c r="P27" s="12">
        <v>8816</v>
      </c>
      <c r="Q27" s="7">
        <f t="shared" si="0"/>
        <v>67.9774847713779</v>
      </c>
    </row>
    <row r="28" spans="2:17" ht="12.75" customHeight="1">
      <c r="B28" s="40" t="s">
        <v>22</v>
      </c>
      <c r="C28" s="28">
        <v>3298</v>
      </c>
      <c r="D28" s="28">
        <v>1579</v>
      </c>
      <c r="E28" s="45">
        <v>47.877501516070346</v>
      </c>
      <c r="F28" s="29">
        <v>3087</v>
      </c>
      <c r="G28" s="28">
        <v>1498</v>
      </c>
      <c r="H28" s="7">
        <v>48.52607709750567</v>
      </c>
      <c r="I28" s="28">
        <v>2572</v>
      </c>
      <c r="J28" s="28">
        <v>1601</v>
      </c>
      <c r="K28" s="45">
        <v>62.24727838258165</v>
      </c>
      <c r="L28" s="30">
        <v>2359</v>
      </c>
      <c r="M28" s="31">
        <v>1366</v>
      </c>
      <c r="N28" s="7">
        <v>57.90589232725731</v>
      </c>
      <c r="O28" s="12">
        <v>1839</v>
      </c>
      <c r="P28" s="12">
        <v>1213</v>
      </c>
      <c r="Q28" s="7">
        <f t="shared" si="0"/>
        <v>65.95976073953236</v>
      </c>
    </row>
    <row r="29" spans="2:17" ht="12.75" customHeight="1">
      <c r="B29" s="40" t="s">
        <v>23</v>
      </c>
      <c r="C29" s="28">
        <v>1223</v>
      </c>
      <c r="D29" s="28">
        <v>630</v>
      </c>
      <c r="E29" s="45">
        <v>51.51267375306623</v>
      </c>
      <c r="F29" s="29">
        <v>1115</v>
      </c>
      <c r="G29" s="28">
        <v>640</v>
      </c>
      <c r="H29" s="7">
        <v>57.399103139013455</v>
      </c>
      <c r="I29" s="28">
        <v>1033</v>
      </c>
      <c r="J29" s="28">
        <v>558</v>
      </c>
      <c r="K29" s="45">
        <v>54.01742497579865</v>
      </c>
      <c r="L29" s="30">
        <v>752</v>
      </c>
      <c r="M29" s="31">
        <v>441</v>
      </c>
      <c r="N29" s="7">
        <v>58.6436170212766</v>
      </c>
      <c r="O29" s="12">
        <v>650</v>
      </c>
      <c r="P29" s="12">
        <v>332</v>
      </c>
      <c r="Q29" s="7">
        <f t="shared" si="0"/>
        <v>51.07692307692307</v>
      </c>
    </row>
    <row r="30" spans="2:17" ht="12.75" customHeight="1">
      <c r="B30" s="40" t="s">
        <v>24</v>
      </c>
      <c r="C30" s="28">
        <v>2854</v>
      </c>
      <c r="D30" s="28">
        <v>1870</v>
      </c>
      <c r="E30" s="45">
        <v>65.52207428170988</v>
      </c>
      <c r="F30" s="29">
        <v>2767</v>
      </c>
      <c r="G30" s="28">
        <v>1821</v>
      </c>
      <c r="H30" s="7">
        <v>65.81134803035779</v>
      </c>
      <c r="I30" s="28">
        <v>2044</v>
      </c>
      <c r="J30" s="28">
        <v>1299</v>
      </c>
      <c r="K30" s="45">
        <v>63.551859099804304</v>
      </c>
      <c r="L30" s="30">
        <v>1863</v>
      </c>
      <c r="M30" s="31">
        <v>1090</v>
      </c>
      <c r="N30" s="7">
        <v>58.5077831454643</v>
      </c>
      <c r="O30" s="12">
        <v>1574</v>
      </c>
      <c r="P30" s="12">
        <v>943</v>
      </c>
      <c r="Q30" s="7">
        <f t="shared" si="0"/>
        <v>59.91105463786531</v>
      </c>
    </row>
    <row r="31" spans="2:17" ht="12.75" customHeight="1">
      <c r="B31" s="40" t="s">
        <v>25</v>
      </c>
      <c r="C31" s="28">
        <v>6058</v>
      </c>
      <c r="D31" s="28">
        <v>4366</v>
      </c>
      <c r="E31" s="45">
        <v>72.06999009574118</v>
      </c>
      <c r="F31" s="29">
        <v>4827</v>
      </c>
      <c r="G31" s="28">
        <v>3561</v>
      </c>
      <c r="H31" s="7">
        <v>73.7725295214419</v>
      </c>
      <c r="I31" s="28">
        <v>4325</v>
      </c>
      <c r="J31" s="28">
        <v>2977</v>
      </c>
      <c r="K31" s="45">
        <v>68.83236994219654</v>
      </c>
      <c r="L31" s="30">
        <v>3966</v>
      </c>
      <c r="M31" s="31">
        <v>2896</v>
      </c>
      <c r="N31" s="7">
        <v>73.0206757438225</v>
      </c>
      <c r="O31" s="12">
        <v>3499</v>
      </c>
      <c r="P31" s="12">
        <v>2632</v>
      </c>
      <c r="Q31" s="7">
        <f t="shared" si="0"/>
        <v>75.22149185481565</v>
      </c>
    </row>
    <row r="32" spans="2:17" ht="12.75" customHeight="1">
      <c r="B32" s="39" t="s">
        <v>26</v>
      </c>
      <c r="C32" s="26">
        <v>29504</v>
      </c>
      <c r="D32" s="26">
        <v>12887</v>
      </c>
      <c r="E32" s="44">
        <v>43.67882321041215</v>
      </c>
      <c r="F32" s="27">
        <v>25551</v>
      </c>
      <c r="G32" s="26">
        <v>12072</v>
      </c>
      <c r="H32" s="6">
        <v>47.24668310437948</v>
      </c>
      <c r="I32" s="26">
        <v>22561</v>
      </c>
      <c r="J32" s="26">
        <v>10981</v>
      </c>
      <c r="K32" s="44">
        <v>48.672487921634676</v>
      </c>
      <c r="L32" s="27">
        <v>20686</v>
      </c>
      <c r="M32" s="26">
        <v>9818</v>
      </c>
      <c r="N32" s="6">
        <v>47.46205162912114</v>
      </c>
      <c r="O32" s="11">
        <v>18408</v>
      </c>
      <c r="P32" s="11">
        <v>9515</v>
      </c>
      <c r="Q32" s="6">
        <f t="shared" si="0"/>
        <v>51.68948283355063</v>
      </c>
    </row>
    <row r="33" spans="2:17" ht="12.75" customHeight="1">
      <c r="B33" s="40" t="s">
        <v>27</v>
      </c>
      <c r="C33" s="28">
        <v>1344</v>
      </c>
      <c r="D33" s="28">
        <v>962</v>
      </c>
      <c r="E33" s="45">
        <v>71.57738095238095</v>
      </c>
      <c r="F33" s="29">
        <v>1113</v>
      </c>
      <c r="G33" s="28">
        <v>821</v>
      </c>
      <c r="H33" s="7">
        <v>73.76460017969453</v>
      </c>
      <c r="I33" s="28">
        <v>995</v>
      </c>
      <c r="J33" s="28">
        <v>710</v>
      </c>
      <c r="K33" s="45">
        <v>71.35678391959799</v>
      </c>
      <c r="L33" s="30">
        <v>849</v>
      </c>
      <c r="M33" s="31">
        <v>508</v>
      </c>
      <c r="N33" s="7">
        <v>59.83510011778563</v>
      </c>
      <c r="O33" s="12">
        <v>872</v>
      </c>
      <c r="P33" s="12">
        <v>568</v>
      </c>
      <c r="Q33" s="7">
        <f t="shared" si="0"/>
        <v>65.13761467889908</v>
      </c>
    </row>
    <row r="34" spans="2:17" ht="12.75" customHeight="1">
      <c r="B34" s="40" t="s">
        <v>28</v>
      </c>
      <c r="C34" s="28">
        <v>1724</v>
      </c>
      <c r="D34" s="28">
        <v>938</v>
      </c>
      <c r="E34" s="45">
        <v>54.40835266821346</v>
      </c>
      <c r="F34" s="29">
        <v>1544</v>
      </c>
      <c r="G34" s="28">
        <v>931</v>
      </c>
      <c r="H34" s="7">
        <v>60.2979274611399</v>
      </c>
      <c r="I34" s="28">
        <v>1636</v>
      </c>
      <c r="J34" s="28">
        <v>1050</v>
      </c>
      <c r="K34" s="45">
        <v>64.18092909535453</v>
      </c>
      <c r="L34" s="30">
        <v>1343</v>
      </c>
      <c r="M34" s="31">
        <v>832</v>
      </c>
      <c r="N34" s="7">
        <v>61.950856291883845</v>
      </c>
      <c r="O34" s="12">
        <v>1289</v>
      </c>
      <c r="P34" s="12">
        <v>777</v>
      </c>
      <c r="Q34" s="7">
        <f t="shared" si="0"/>
        <v>60.27928626842514</v>
      </c>
    </row>
    <row r="35" spans="2:17" ht="12.75" customHeight="1">
      <c r="B35" s="40" t="s">
        <v>29</v>
      </c>
      <c r="C35" s="28">
        <v>996</v>
      </c>
      <c r="D35" s="28">
        <v>529</v>
      </c>
      <c r="E35" s="45">
        <v>53.11244979919679</v>
      </c>
      <c r="F35" s="29">
        <v>747</v>
      </c>
      <c r="G35" s="28">
        <v>558</v>
      </c>
      <c r="H35" s="7">
        <v>74.6987951807229</v>
      </c>
      <c r="I35" s="28">
        <v>621</v>
      </c>
      <c r="J35" s="28">
        <v>399</v>
      </c>
      <c r="K35" s="45">
        <v>64.2512077294686</v>
      </c>
      <c r="L35" s="30">
        <v>558</v>
      </c>
      <c r="M35" s="31">
        <v>392</v>
      </c>
      <c r="N35" s="7">
        <v>70.25089605734767</v>
      </c>
      <c r="O35" s="12">
        <v>484</v>
      </c>
      <c r="P35" s="12">
        <v>325</v>
      </c>
      <c r="Q35" s="7">
        <f t="shared" si="0"/>
        <v>67.14876033057851</v>
      </c>
    </row>
    <row r="36" spans="2:17" ht="12.75" customHeight="1">
      <c r="B36" s="40" t="s">
        <v>30</v>
      </c>
      <c r="C36" s="28">
        <v>3798</v>
      </c>
      <c r="D36" s="28">
        <v>2417</v>
      </c>
      <c r="E36" s="45">
        <v>63.63875724065298</v>
      </c>
      <c r="F36" s="29">
        <v>3106</v>
      </c>
      <c r="G36" s="28">
        <v>2002</v>
      </c>
      <c r="H36" s="7">
        <v>64.45589182227945</v>
      </c>
      <c r="I36" s="28">
        <v>2787</v>
      </c>
      <c r="J36" s="28">
        <v>1673</v>
      </c>
      <c r="K36" s="45">
        <v>60.02870470039469</v>
      </c>
      <c r="L36" s="30">
        <v>2391</v>
      </c>
      <c r="M36" s="31">
        <v>1399</v>
      </c>
      <c r="N36" s="7">
        <v>58.511083228774574</v>
      </c>
      <c r="O36" s="12">
        <v>1962</v>
      </c>
      <c r="P36" s="12">
        <v>1241</v>
      </c>
      <c r="Q36" s="7">
        <f t="shared" si="0"/>
        <v>63.251783893985724</v>
      </c>
    </row>
    <row r="37" spans="2:17" ht="12.75" customHeight="1">
      <c r="B37" s="40" t="s">
        <v>31</v>
      </c>
      <c r="C37" s="28">
        <v>17832</v>
      </c>
      <c r="D37" s="28">
        <v>6141</v>
      </c>
      <c r="E37" s="45">
        <v>34.43808882907133</v>
      </c>
      <c r="F37" s="29">
        <v>15591</v>
      </c>
      <c r="G37" s="28">
        <v>6204</v>
      </c>
      <c r="H37" s="7">
        <v>39.792187800654226</v>
      </c>
      <c r="I37" s="28">
        <v>13710</v>
      </c>
      <c r="J37" s="28">
        <v>5680</v>
      </c>
      <c r="K37" s="45">
        <v>41.42961342086068</v>
      </c>
      <c r="L37" s="30">
        <v>13096</v>
      </c>
      <c r="M37" s="31">
        <v>5417</v>
      </c>
      <c r="N37" s="7">
        <v>41.3637751985339</v>
      </c>
      <c r="O37" s="12">
        <v>11642</v>
      </c>
      <c r="P37" s="12">
        <v>5360</v>
      </c>
      <c r="Q37" s="7">
        <f t="shared" si="0"/>
        <v>46.04019927847449</v>
      </c>
    </row>
    <row r="38" spans="2:17" ht="12.75" customHeight="1">
      <c r="B38" s="40" t="s">
        <v>32</v>
      </c>
      <c r="C38" s="28">
        <v>3810</v>
      </c>
      <c r="D38" s="28">
        <v>1900</v>
      </c>
      <c r="E38" s="45">
        <v>49.86876640419948</v>
      </c>
      <c r="F38" s="29">
        <v>3450</v>
      </c>
      <c r="G38" s="28">
        <v>1556</v>
      </c>
      <c r="H38" s="7">
        <v>45.10144927536232</v>
      </c>
      <c r="I38" s="28">
        <v>2812</v>
      </c>
      <c r="J38" s="28">
        <v>1469</v>
      </c>
      <c r="K38" s="45">
        <v>52.24039829302987</v>
      </c>
      <c r="L38" s="30">
        <v>2449</v>
      </c>
      <c r="M38" s="31">
        <v>1270</v>
      </c>
      <c r="N38" s="7">
        <v>51.8579011841568</v>
      </c>
      <c r="O38" s="12">
        <v>2159</v>
      </c>
      <c r="P38" s="12">
        <v>1244</v>
      </c>
      <c r="Q38" s="7">
        <f t="shared" si="0"/>
        <v>57.61926817971283</v>
      </c>
    </row>
    <row r="39" spans="2:17" ht="12.75" customHeight="1">
      <c r="B39" s="39" t="s">
        <v>33</v>
      </c>
      <c r="C39" s="26">
        <v>71012</v>
      </c>
      <c r="D39" s="26">
        <v>29742</v>
      </c>
      <c r="E39" s="44">
        <v>41.88306201768715</v>
      </c>
      <c r="F39" s="27">
        <v>71990</v>
      </c>
      <c r="G39" s="26">
        <v>36436</v>
      </c>
      <c r="H39" s="6">
        <v>50.61258508126129</v>
      </c>
      <c r="I39" s="26">
        <v>62485</v>
      </c>
      <c r="J39" s="26">
        <v>31874</v>
      </c>
      <c r="K39" s="44">
        <v>51.010642554213014</v>
      </c>
      <c r="L39" s="27">
        <v>55842</v>
      </c>
      <c r="M39" s="26">
        <v>28502</v>
      </c>
      <c r="N39" s="6">
        <v>51.04043551448731</v>
      </c>
      <c r="O39" s="11">
        <v>48558</v>
      </c>
      <c r="P39" s="11">
        <v>27821</v>
      </c>
      <c r="Q39" s="6">
        <f t="shared" si="0"/>
        <v>57.294369619836075</v>
      </c>
    </row>
    <row r="40" spans="2:17" ht="12.75" customHeight="1">
      <c r="B40" s="40" t="s">
        <v>34</v>
      </c>
      <c r="C40" s="28">
        <v>3562</v>
      </c>
      <c r="D40" s="28">
        <v>1935</v>
      </c>
      <c r="E40" s="45">
        <v>54.323413812464906</v>
      </c>
      <c r="F40" s="29">
        <v>2666</v>
      </c>
      <c r="G40" s="28">
        <v>1566</v>
      </c>
      <c r="H40" s="7">
        <v>58.73968492123031</v>
      </c>
      <c r="I40" s="28">
        <v>2507</v>
      </c>
      <c r="J40" s="28">
        <v>1564</v>
      </c>
      <c r="K40" s="45">
        <v>62.38532110091743</v>
      </c>
      <c r="L40" s="30">
        <v>1998</v>
      </c>
      <c r="M40" s="31">
        <v>1148</v>
      </c>
      <c r="N40" s="7">
        <v>57.45745745745746</v>
      </c>
      <c r="O40" s="12">
        <v>1679</v>
      </c>
      <c r="P40" s="12">
        <v>939</v>
      </c>
      <c r="Q40" s="7">
        <f t="shared" si="0"/>
        <v>55.9261465157832</v>
      </c>
    </row>
    <row r="41" spans="2:17" ht="12.75" customHeight="1">
      <c r="B41" s="40" t="s">
        <v>35</v>
      </c>
      <c r="C41" s="28">
        <v>7632</v>
      </c>
      <c r="D41" s="28">
        <v>3203</v>
      </c>
      <c r="E41" s="45">
        <v>41.96802935010482</v>
      </c>
      <c r="F41" s="29">
        <v>7834</v>
      </c>
      <c r="G41" s="28">
        <v>4227</v>
      </c>
      <c r="H41" s="7">
        <v>53.95711003318866</v>
      </c>
      <c r="I41" s="28">
        <v>6283</v>
      </c>
      <c r="J41" s="28">
        <v>3719</v>
      </c>
      <c r="K41" s="45">
        <v>59.19146904345058</v>
      </c>
      <c r="L41" s="30">
        <v>5501</v>
      </c>
      <c r="M41" s="31">
        <v>3217</v>
      </c>
      <c r="N41" s="7">
        <v>58.48027631339757</v>
      </c>
      <c r="O41" s="12">
        <v>4751</v>
      </c>
      <c r="P41" s="12">
        <v>2661</v>
      </c>
      <c r="Q41" s="7">
        <f t="shared" si="0"/>
        <v>56.009261208166706</v>
      </c>
    </row>
    <row r="42" spans="2:17" ht="12.75" customHeight="1">
      <c r="B42" s="40" t="s">
        <v>36</v>
      </c>
      <c r="C42" s="28">
        <v>39461</v>
      </c>
      <c r="D42" s="28">
        <v>14386</v>
      </c>
      <c r="E42" s="45">
        <v>36.456247941005046</v>
      </c>
      <c r="F42" s="29">
        <v>42627</v>
      </c>
      <c r="G42" s="28">
        <v>20480</v>
      </c>
      <c r="H42" s="7">
        <v>48.044666525910806</v>
      </c>
      <c r="I42" s="28">
        <v>37666</v>
      </c>
      <c r="J42" s="28">
        <v>18215</v>
      </c>
      <c r="K42" s="45">
        <v>48.35926299580524</v>
      </c>
      <c r="L42" s="30">
        <v>33987</v>
      </c>
      <c r="M42" s="31">
        <v>16555</v>
      </c>
      <c r="N42" s="7">
        <v>48.7098008061906</v>
      </c>
      <c r="O42" s="12">
        <v>29098</v>
      </c>
      <c r="P42" s="12">
        <v>16682</v>
      </c>
      <c r="Q42" s="7">
        <f t="shared" si="0"/>
        <v>57.33040071482576</v>
      </c>
    </row>
    <row r="43" spans="2:17" ht="12.75" customHeight="1">
      <c r="B43" s="40" t="s">
        <v>37</v>
      </c>
      <c r="C43" s="28">
        <v>16329</v>
      </c>
      <c r="D43" s="28">
        <v>7763</v>
      </c>
      <c r="E43" s="45">
        <v>47.54118439586013</v>
      </c>
      <c r="F43" s="29">
        <v>15388</v>
      </c>
      <c r="G43" s="28">
        <v>8035</v>
      </c>
      <c r="H43" s="7">
        <v>52.216012477255006</v>
      </c>
      <c r="I43" s="28">
        <v>13063</v>
      </c>
      <c r="J43" s="28">
        <v>6575</v>
      </c>
      <c r="K43" s="45">
        <v>50.33300160759397</v>
      </c>
      <c r="L43" s="30">
        <v>11782</v>
      </c>
      <c r="M43" s="31">
        <v>6094</v>
      </c>
      <c r="N43" s="7">
        <v>51.7229672381599</v>
      </c>
      <c r="O43" s="12">
        <v>10789</v>
      </c>
      <c r="P43" s="12">
        <v>6195</v>
      </c>
      <c r="Q43" s="7">
        <f t="shared" si="0"/>
        <v>57.419594030957455</v>
      </c>
    </row>
    <row r="44" spans="2:17" ht="12.75" customHeight="1">
      <c r="B44" s="40" t="s">
        <v>38</v>
      </c>
      <c r="C44" s="28">
        <v>2364</v>
      </c>
      <c r="D44" s="28">
        <v>1475</v>
      </c>
      <c r="E44" s="45">
        <v>62.39424703891709</v>
      </c>
      <c r="F44" s="29">
        <v>1969</v>
      </c>
      <c r="G44" s="28">
        <v>1244</v>
      </c>
      <c r="H44" s="7">
        <v>63.17927882173692</v>
      </c>
      <c r="I44" s="28">
        <v>1753</v>
      </c>
      <c r="J44" s="28">
        <v>1074</v>
      </c>
      <c r="K44" s="45">
        <v>61.26640045636052</v>
      </c>
      <c r="L44" s="30">
        <v>1520</v>
      </c>
      <c r="M44" s="31">
        <v>846</v>
      </c>
      <c r="N44" s="7">
        <v>55.6578947368421</v>
      </c>
      <c r="O44" s="12">
        <v>1295</v>
      </c>
      <c r="P44" s="12">
        <v>793</v>
      </c>
      <c r="Q44" s="7">
        <f t="shared" si="0"/>
        <v>61.23552123552124</v>
      </c>
    </row>
    <row r="45" spans="2:17" ht="12.75" customHeight="1">
      <c r="B45" s="40" t="s">
        <v>39</v>
      </c>
      <c r="C45" s="28">
        <v>1664</v>
      </c>
      <c r="D45" s="28">
        <v>980</v>
      </c>
      <c r="E45" s="45">
        <v>58.89423076923077</v>
      </c>
      <c r="F45" s="29">
        <v>1506</v>
      </c>
      <c r="G45" s="28">
        <v>884</v>
      </c>
      <c r="H45" s="7">
        <v>58.698539176626824</v>
      </c>
      <c r="I45" s="28">
        <v>1213</v>
      </c>
      <c r="J45" s="28">
        <v>727</v>
      </c>
      <c r="K45" s="45">
        <v>59.934047815333884</v>
      </c>
      <c r="L45" s="30">
        <v>1054</v>
      </c>
      <c r="M45" s="31">
        <v>642</v>
      </c>
      <c r="N45" s="7">
        <v>60.91081593927894</v>
      </c>
      <c r="O45" s="12">
        <v>946</v>
      </c>
      <c r="P45" s="12">
        <v>551</v>
      </c>
      <c r="Q45" s="7">
        <f t="shared" si="0"/>
        <v>58.24524312896406</v>
      </c>
    </row>
    <row r="46" spans="2:17" ht="12.75" customHeight="1">
      <c r="B46" s="39" t="s">
        <v>40</v>
      </c>
      <c r="C46" s="26">
        <v>13991</v>
      </c>
      <c r="D46" s="26">
        <v>8902</v>
      </c>
      <c r="E46" s="44">
        <v>63.62661711099993</v>
      </c>
      <c r="F46" s="27">
        <v>12660</v>
      </c>
      <c r="G46" s="26">
        <v>8421</v>
      </c>
      <c r="H46" s="6">
        <v>66.51658767772511</v>
      </c>
      <c r="I46" s="26">
        <v>10437</v>
      </c>
      <c r="J46" s="26">
        <v>6712</v>
      </c>
      <c r="K46" s="44">
        <v>64.30966752898343</v>
      </c>
      <c r="L46" s="27">
        <v>9774</v>
      </c>
      <c r="M46" s="26">
        <v>6205</v>
      </c>
      <c r="N46" s="6">
        <v>63.48475547370575</v>
      </c>
      <c r="O46" s="11">
        <v>8598</v>
      </c>
      <c r="P46" s="11">
        <v>5562</v>
      </c>
      <c r="Q46" s="6">
        <f t="shared" si="0"/>
        <v>64.68946266573622</v>
      </c>
    </row>
    <row r="47" spans="2:17" ht="12.75" customHeight="1">
      <c r="B47" s="40" t="s">
        <v>41</v>
      </c>
      <c r="C47" s="28">
        <v>898</v>
      </c>
      <c r="D47" s="28">
        <v>556</v>
      </c>
      <c r="E47" s="45">
        <v>61.915367483296215</v>
      </c>
      <c r="F47" s="29">
        <v>978</v>
      </c>
      <c r="G47" s="28">
        <v>613</v>
      </c>
      <c r="H47" s="7">
        <v>62.67893660531697</v>
      </c>
      <c r="I47" s="28">
        <v>779</v>
      </c>
      <c r="J47" s="28">
        <v>495</v>
      </c>
      <c r="K47" s="45">
        <v>63.54300385109114</v>
      </c>
      <c r="L47" s="30">
        <v>752</v>
      </c>
      <c r="M47" s="31">
        <v>478</v>
      </c>
      <c r="N47" s="7">
        <v>63.56382978723404</v>
      </c>
      <c r="O47" s="12">
        <v>592</v>
      </c>
      <c r="P47" s="12">
        <v>375</v>
      </c>
      <c r="Q47" s="7">
        <f t="shared" si="0"/>
        <v>63.3445945945946</v>
      </c>
    </row>
    <row r="48" spans="2:17" ht="12.75" customHeight="1">
      <c r="B48" s="40" t="s">
        <v>42</v>
      </c>
      <c r="C48" s="28">
        <v>778</v>
      </c>
      <c r="D48" s="28">
        <v>609</v>
      </c>
      <c r="E48" s="45">
        <v>78.27763496143959</v>
      </c>
      <c r="F48" s="29">
        <v>723</v>
      </c>
      <c r="G48" s="28">
        <v>545</v>
      </c>
      <c r="H48" s="7">
        <v>75.38035961272476</v>
      </c>
      <c r="I48" s="28">
        <v>535</v>
      </c>
      <c r="J48" s="28">
        <v>447</v>
      </c>
      <c r="K48" s="45">
        <v>83.55140186915888</v>
      </c>
      <c r="L48" s="30">
        <v>476</v>
      </c>
      <c r="M48" s="31">
        <v>379</v>
      </c>
      <c r="N48" s="7">
        <v>79.6218487394958</v>
      </c>
      <c r="O48" s="12">
        <v>444</v>
      </c>
      <c r="P48" s="12">
        <v>300</v>
      </c>
      <c r="Q48" s="7">
        <f t="shared" si="0"/>
        <v>67.56756756756756</v>
      </c>
    </row>
    <row r="49" spans="2:17" ht="12.75" customHeight="1">
      <c r="B49" s="40" t="s">
        <v>43</v>
      </c>
      <c r="C49" s="28">
        <v>5026</v>
      </c>
      <c r="D49" s="28">
        <v>3470</v>
      </c>
      <c r="E49" s="45">
        <v>69.04098686828492</v>
      </c>
      <c r="F49" s="29">
        <v>4435</v>
      </c>
      <c r="G49" s="28">
        <v>2994</v>
      </c>
      <c r="H49" s="7">
        <v>67.50845546786923</v>
      </c>
      <c r="I49" s="28">
        <v>3324</v>
      </c>
      <c r="J49" s="28">
        <v>2239</v>
      </c>
      <c r="K49" s="45">
        <v>67.35860409145607</v>
      </c>
      <c r="L49" s="30">
        <v>3095</v>
      </c>
      <c r="M49" s="31">
        <v>1945</v>
      </c>
      <c r="N49" s="7">
        <v>62.84329563812601</v>
      </c>
      <c r="O49" s="12">
        <v>2556</v>
      </c>
      <c r="P49" s="12">
        <v>1743</v>
      </c>
      <c r="Q49" s="7">
        <f t="shared" si="0"/>
        <v>68.1924882629108</v>
      </c>
    </row>
    <row r="50" spans="2:17" ht="12.75" customHeight="1">
      <c r="B50" s="40" t="s">
        <v>44</v>
      </c>
      <c r="C50" s="28">
        <v>5074</v>
      </c>
      <c r="D50" s="28">
        <v>3068</v>
      </c>
      <c r="E50" s="45">
        <v>60.46511627906977</v>
      </c>
      <c r="F50" s="29">
        <v>4706</v>
      </c>
      <c r="G50" s="28">
        <v>3004</v>
      </c>
      <c r="H50" s="7">
        <v>63.833404164895875</v>
      </c>
      <c r="I50" s="28">
        <v>4350</v>
      </c>
      <c r="J50" s="28">
        <v>2618</v>
      </c>
      <c r="K50" s="45">
        <v>60.18390804597701</v>
      </c>
      <c r="L50" s="30">
        <v>4124</v>
      </c>
      <c r="M50" s="31">
        <v>2543</v>
      </c>
      <c r="N50" s="7">
        <v>61.66343355965083</v>
      </c>
      <c r="O50" s="12">
        <v>3741</v>
      </c>
      <c r="P50" s="12">
        <v>2396</v>
      </c>
      <c r="Q50" s="7">
        <f t="shared" si="0"/>
        <v>64.0470462443197</v>
      </c>
    </row>
    <row r="51" spans="2:17" ht="12.75" customHeight="1">
      <c r="B51" s="40" t="s">
        <v>45</v>
      </c>
      <c r="C51" s="28">
        <v>2215</v>
      </c>
      <c r="D51" s="28">
        <v>1199</v>
      </c>
      <c r="E51" s="45">
        <v>54.13092550790068</v>
      </c>
      <c r="F51" s="29">
        <v>1818</v>
      </c>
      <c r="G51" s="28">
        <v>1265</v>
      </c>
      <c r="H51" s="7">
        <v>69.58195819581958</v>
      </c>
      <c r="I51" s="28">
        <v>1449</v>
      </c>
      <c r="J51" s="28">
        <v>913</v>
      </c>
      <c r="K51" s="45">
        <v>63.00897170462388</v>
      </c>
      <c r="L51" s="30">
        <v>1327</v>
      </c>
      <c r="M51" s="31">
        <v>860</v>
      </c>
      <c r="N51" s="7">
        <v>64.80783722682743</v>
      </c>
      <c r="O51" s="12">
        <v>1265</v>
      </c>
      <c r="P51" s="12">
        <v>748</v>
      </c>
      <c r="Q51" s="7">
        <f t="shared" si="0"/>
        <v>59.130434782608695</v>
      </c>
    </row>
    <row r="52" spans="2:17" ht="12.75" customHeight="1">
      <c r="B52" s="39" t="s">
        <v>46</v>
      </c>
      <c r="C52" s="26">
        <v>7342</v>
      </c>
      <c r="D52" s="26">
        <v>4307</v>
      </c>
      <c r="E52" s="44">
        <v>58.66248978479978</v>
      </c>
      <c r="F52" s="27">
        <v>6284</v>
      </c>
      <c r="G52" s="26">
        <v>3644</v>
      </c>
      <c r="H52" s="6">
        <v>57.988542329726286</v>
      </c>
      <c r="I52" s="26">
        <v>5508</v>
      </c>
      <c r="J52" s="26">
        <v>3325</v>
      </c>
      <c r="K52" s="44">
        <v>60.36673928830792</v>
      </c>
      <c r="L52" s="27">
        <v>4783</v>
      </c>
      <c r="M52" s="26">
        <v>3326</v>
      </c>
      <c r="N52" s="6">
        <v>69.53794689525402</v>
      </c>
      <c r="O52" s="11">
        <v>4653</v>
      </c>
      <c r="P52" s="11">
        <v>3179</v>
      </c>
      <c r="Q52" s="6">
        <f t="shared" si="0"/>
        <v>68.32151300236407</v>
      </c>
    </row>
    <row r="53" spans="2:17" ht="12.75" customHeight="1">
      <c r="B53" s="40" t="s">
        <v>47</v>
      </c>
      <c r="C53" s="28">
        <v>1363</v>
      </c>
      <c r="D53" s="28">
        <v>1088</v>
      </c>
      <c r="E53" s="45">
        <v>79.82391782831988</v>
      </c>
      <c r="F53" s="29">
        <v>1031</v>
      </c>
      <c r="G53" s="28">
        <v>870</v>
      </c>
      <c r="H53" s="7">
        <v>84.38409311348205</v>
      </c>
      <c r="I53" s="28">
        <v>877</v>
      </c>
      <c r="J53" s="28">
        <v>641</v>
      </c>
      <c r="K53" s="45">
        <v>73.09007981755987</v>
      </c>
      <c r="L53" s="30">
        <v>800</v>
      </c>
      <c r="M53" s="31">
        <v>594</v>
      </c>
      <c r="N53" s="7">
        <v>74.25</v>
      </c>
      <c r="O53" s="12">
        <v>769</v>
      </c>
      <c r="P53" s="12">
        <v>594</v>
      </c>
      <c r="Q53" s="7">
        <f t="shared" si="0"/>
        <v>77.24317295188557</v>
      </c>
    </row>
    <row r="54" spans="2:17" ht="12.75" customHeight="1">
      <c r="B54" s="40" t="s">
        <v>48</v>
      </c>
      <c r="C54" s="28">
        <v>1658</v>
      </c>
      <c r="D54" s="28">
        <v>959</v>
      </c>
      <c r="E54" s="45">
        <v>57.84077201447527</v>
      </c>
      <c r="F54" s="29">
        <v>1624</v>
      </c>
      <c r="G54" s="28">
        <v>939</v>
      </c>
      <c r="H54" s="7">
        <v>57.820197044334975</v>
      </c>
      <c r="I54" s="28">
        <v>1420</v>
      </c>
      <c r="J54" s="28">
        <v>846</v>
      </c>
      <c r="K54" s="45">
        <v>59.57746478873239</v>
      </c>
      <c r="L54" s="30">
        <v>1118</v>
      </c>
      <c r="M54" s="31">
        <v>726</v>
      </c>
      <c r="N54" s="7">
        <v>64.93738819320215</v>
      </c>
      <c r="O54" s="12">
        <v>1091</v>
      </c>
      <c r="P54" s="12">
        <v>647</v>
      </c>
      <c r="Q54" s="7">
        <f t="shared" si="0"/>
        <v>59.30339138405133</v>
      </c>
    </row>
    <row r="55" spans="2:17" ht="12.75" customHeight="1">
      <c r="B55" s="40" t="s">
        <v>49</v>
      </c>
      <c r="C55" s="28">
        <v>2654</v>
      </c>
      <c r="D55" s="28">
        <v>1103</v>
      </c>
      <c r="E55" s="45">
        <v>41.55990957045968</v>
      </c>
      <c r="F55" s="29">
        <v>2143</v>
      </c>
      <c r="G55" s="28">
        <v>833</v>
      </c>
      <c r="H55" s="7">
        <v>38.87074195053663</v>
      </c>
      <c r="I55" s="28">
        <v>1725</v>
      </c>
      <c r="J55" s="28">
        <v>839</v>
      </c>
      <c r="K55" s="45">
        <v>48.63768115942029</v>
      </c>
      <c r="L55" s="30">
        <v>1650</v>
      </c>
      <c r="M55" s="31">
        <v>1103</v>
      </c>
      <c r="N55" s="7">
        <v>66.84848484848484</v>
      </c>
      <c r="O55" s="12">
        <v>1503</v>
      </c>
      <c r="P55" s="12">
        <v>1014</v>
      </c>
      <c r="Q55" s="7">
        <f t="shared" si="0"/>
        <v>67.46506986027944</v>
      </c>
    </row>
    <row r="56" spans="2:17" ht="12.75" customHeight="1">
      <c r="B56" s="40" t="s">
        <v>50</v>
      </c>
      <c r="C56" s="28">
        <v>1667</v>
      </c>
      <c r="D56" s="28">
        <v>1157</v>
      </c>
      <c r="E56" s="45">
        <v>69.40611877624475</v>
      </c>
      <c r="F56" s="29">
        <v>1486</v>
      </c>
      <c r="G56" s="28">
        <v>1002</v>
      </c>
      <c r="H56" s="7">
        <v>67.4293405114401</v>
      </c>
      <c r="I56" s="28">
        <v>1486</v>
      </c>
      <c r="J56" s="28">
        <v>999</v>
      </c>
      <c r="K56" s="45">
        <v>67.22745625841185</v>
      </c>
      <c r="L56" s="30">
        <v>1215</v>
      </c>
      <c r="M56" s="31">
        <v>903</v>
      </c>
      <c r="N56" s="7">
        <v>74.32098765432099</v>
      </c>
      <c r="O56" s="12">
        <v>1290</v>
      </c>
      <c r="P56" s="12">
        <v>924</v>
      </c>
      <c r="Q56" s="7">
        <f t="shared" si="0"/>
        <v>71.62790697674419</v>
      </c>
    </row>
    <row r="57" spans="2:17" ht="12.75" customHeight="1">
      <c r="B57" s="39" t="s">
        <v>51</v>
      </c>
      <c r="C57" s="26">
        <v>26985</v>
      </c>
      <c r="D57" s="26">
        <v>15594</v>
      </c>
      <c r="E57" s="44">
        <v>57.787659811006115</v>
      </c>
      <c r="F57" s="27">
        <v>25049</v>
      </c>
      <c r="G57" s="26">
        <v>14856</v>
      </c>
      <c r="H57" s="6">
        <v>59.30775679667851</v>
      </c>
      <c r="I57" s="26">
        <v>21809</v>
      </c>
      <c r="J57" s="26">
        <v>13100</v>
      </c>
      <c r="K57" s="44">
        <v>60.066944839286535</v>
      </c>
      <c r="L57" s="27">
        <v>18402</v>
      </c>
      <c r="M57" s="26">
        <v>11212</v>
      </c>
      <c r="N57" s="6">
        <v>60.92815998261059</v>
      </c>
      <c r="O57" s="11">
        <v>16474</v>
      </c>
      <c r="P57" s="11">
        <v>10448</v>
      </c>
      <c r="Q57" s="6">
        <f t="shared" si="0"/>
        <v>63.42114847638703</v>
      </c>
    </row>
    <row r="58" spans="2:17" ht="12.75" customHeight="1">
      <c r="B58" s="40" t="s">
        <v>52</v>
      </c>
      <c r="C58" s="28">
        <v>14516</v>
      </c>
      <c r="D58" s="28">
        <v>8302</v>
      </c>
      <c r="E58" s="45">
        <v>57.19206392945715</v>
      </c>
      <c r="F58" s="29">
        <v>14175</v>
      </c>
      <c r="G58" s="28">
        <v>8045</v>
      </c>
      <c r="H58" s="7">
        <v>56.754850088183424</v>
      </c>
      <c r="I58" s="28">
        <v>12156</v>
      </c>
      <c r="J58" s="28">
        <v>7158</v>
      </c>
      <c r="K58" s="45">
        <v>58.884501480750245</v>
      </c>
      <c r="L58" s="30">
        <v>10552</v>
      </c>
      <c r="M58" s="31">
        <v>6411</v>
      </c>
      <c r="N58" s="7">
        <v>60.75625473843821</v>
      </c>
      <c r="O58" s="12">
        <v>9467</v>
      </c>
      <c r="P58" s="12">
        <v>5593</v>
      </c>
      <c r="Q58" s="7">
        <f t="shared" si="0"/>
        <v>59.07890567233548</v>
      </c>
    </row>
    <row r="59" spans="2:17" ht="12.75" customHeight="1">
      <c r="B59" s="40" t="s">
        <v>53</v>
      </c>
      <c r="C59" s="28">
        <v>1702</v>
      </c>
      <c r="D59" s="28">
        <v>1162</v>
      </c>
      <c r="E59" s="45">
        <v>68.2726204465335</v>
      </c>
      <c r="F59" s="29">
        <v>1300</v>
      </c>
      <c r="G59" s="28">
        <v>914</v>
      </c>
      <c r="H59" s="7">
        <v>70.3076923076923</v>
      </c>
      <c r="I59" s="28">
        <v>958</v>
      </c>
      <c r="J59" s="28">
        <v>739</v>
      </c>
      <c r="K59" s="45">
        <v>77.13987473903967</v>
      </c>
      <c r="L59" s="30">
        <v>978</v>
      </c>
      <c r="M59" s="31">
        <v>623</v>
      </c>
      <c r="N59" s="7">
        <v>63.70143149284254</v>
      </c>
      <c r="O59" s="12">
        <v>790</v>
      </c>
      <c r="P59" s="12">
        <v>529</v>
      </c>
      <c r="Q59" s="7">
        <f t="shared" si="0"/>
        <v>66.9620253164557</v>
      </c>
    </row>
    <row r="60" spans="2:17" ht="12.75" customHeight="1">
      <c r="B60" s="40" t="s">
        <v>54</v>
      </c>
      <c r="C60" s="28">
        <v>796</v>
      </c>
      <c r="D60" s="28">
        <v>511</v>
      </c>
      <c r="E60" s="45">
        <v>64.19597989949749</v>
      </c>
      <c r="F60" s="29">
        <v>610</v>
      </c>
      <c r="G60" s="28">
        <v>384</v>
      </c>
      <c r="H60" s="7">
        <v>62.950819672131146</v>
      </c>
      <c r="I60" s="28">
        <v>471</v>
      </c>
      <c r="J60" s="28">
        <v>319</v>
      </c>
      <c r="K60" s="45">
        <v>67.72823779193206</v>
      </c>
      <c r="L60" s="30">
        <v>420</v>
      </c>
      <c r="M60" s="31">
        <v>226</v>
      </c>
      <c r="N60" s="7">
        <v>53.80952380952381</v>
      </c>
      <c r="O60" s="12">
        <v>402</v>
      </c>
      <c r="P60" s="12">
        <v>243</v>
      </c>
      <c r="Q60" s="7">
        <f t="shared" si="0"/>
        <v>60.447761194029844</v>
      </c>
    </row>
    <row r="61" spans="2:17" ht="12.75" customHeight="1">
      <c r="B61" s="40" t="s">
        <v>55</v>
      </c>
      <c r="C61" s="28">
        <v>2711</v>
      </c>
      <c r="D61" s="28">
        <v>1700</v>
      </c>
      <c r="E61" s="45">
        <v>62.70748801180376</v>
      </c>
      <c r="F61" s="29">
        <v>2188</v>
      </c>
      <c r="G61" s="28">
        <v>1663</v>
      </c>
      <c r="H61" s="7">
        <v>76.0054844606947</v>
      </c>
      <c r="I61" s="28">
        <v>1984</v>
      </c>
      <c r="J61" s="28">
        <v>1389</v>
      </c>
      <c r="K61" s="45">
        <v>70.0100806451613</v>
      </c>
      <c r="L61" s="30">
        <v>1807</v>
      </c>
      <c r="M61" s="31">
        <v>1171</v>
      </c>
      <c r="N61" s="7">
        <v>64.80354178195905</v>
      </c>
      <c r="O61" s="12">
        <v>1520</v>
      </c>
      <c r="P61" s="12">
        <v>1114</v>
      </c>
      <c r="Q61" s="7">
        <f t="shared" si="0"/>
        <v>73.28947368421052</v>
      </c>
    </row>
    <row r="62" spans="2:17" ht="12.75" customHeight="1">
      <c r="B62" s="40" t="s">
        <v>56</v>
      </c>
      <c r="C62" s="28">
        <v>1420</v>
      </c>
      <c r="D62" s="28">
        <v>773</v>
      </c>
      <c r="E62" s="45">
        <v>54.436619718309856</v>
      </c>
      <c r="F62" s="29">
        <v>1366</v>
      </c>
      <c r="G62" s="28">
        <v>800</v>
      </c>
      <c r="H62" s="7">
        <v>58.565153733528554</v>
      </c>
      <c r="I62" s="28">
        <v>1212</v>
      </c>
      <c r="J62" s="28">
        <v>733</v>
      </c>
      <c r="K62" s="45">
        <v>60.478547854785475</v>
      </c>
      <c r="L62" s="30">
        <v>946</v>
      </c>
      <c r="M62" s="31">
        <v>549</v>
      </c>
      <c r="N62" s="7">
        <v>58.0338266384778</v>
      </c>
      <c r="O62" s="12">
        <v>816</v>
      </c>
      <c r="P62" s="12">
        <v>510</v>
      </c>
      <c r="Q62" s="7">
        <f t="shared" si="0"/>
        <v>62.5</v>
      </c>
    </row>
    <row r="63" spans="2:17" ht="12.75" customHeight="1">
      <c r="B63" s="40" t="s">
        <v>57</v>
      </c>
      <c r="C63" s="28">
        <v>2123</v>
      </c>
      <c r="D63" s="28">
        <v>1170</v>
      </c>
      <c r="E63" s="45">
        <v>55.1106924163919</v>
      </c>
      <c r="F63" s="29">
        <v>2135</v>
      </c>
      <c r="G63" s="28">
        <v>1344</v>
      </c>
      <c r="H63" s="7">
        <v>62.950819672131146</v>
      </c>
      <c r="I63" s="28">
        <v>1985</v>
      </c>
      <c r="J63" s="28">
        <v>1214</v>
      </c>
      <c r="K63" s="45">
        <v>61.158690176322416</v>
      </c>
      <c r="L63" s="30">
        <v>1357</v>
      </c>
      <c r="M63" s="31">
        <v>954</v>
      </c>
      <c r="N63" s="7">
        <v>70.30213706705969</v>
      </c>
      <c r="O63" s="12">
        <v>1253</v>
      </c>
      <c r="P63" s="12">
        <v>861</v>
      </c>
      <c r="Q63" s="7">
        <f t="shared" si="0"/>
        <v>68.71508379888269</v>
      </c>
    </row>
    <row r="64" spans="2:17" ht="12.75" customHeight="1">
      <c r="B64" s="40" t="s">
        <v>58</v>
      </c>
      <c r="C64" s="28">
        <v>2114</v>
      </c>
      <c r="D64" s="28">
        <v>1495</v>
      </c>
      <c r="E64" s="45">
        <v>70.71901608325449</v>
      </c>
      <c r="F64" s="29">
        <v>1808</v>
      </c>
      <c r="G64" s="28">
        <v>1269</v>
      </c>
      <c r="H64" s="7">
        <v>70.18805309734513</v>
      </c>
      <c r="I64" s="28">
        <v>1674</v>
      </c>
      <c r="J64" s="28">
        <v>1080</v>
      </c>
      <c r="K64" s="45">
        <v>64.51612903225806</v>
      </c>
      <c r="L64" s="30">
        <v>1300</v>
      </c>
      <c r="M64" s="31">
        <v>933</v>
      </c>
      <c r="N64" s="7">
        <v>71.76923076923077</v>
      </c>
      <c r="O64" s="12">
        <v>1232</v>
      </c>
      <c r="P64" s="12">
        <v>819</v>
      </c>
      <c r="Q64" s="7">
        <f t="shared" si="0"/>
        <v>66.47727272727273</v>
      </c>
    </row>
    <row r="65" spans="2:17" ht="12.75" customHeight="1" thickBot="1">
      <c r="B65" s="41" t="s">
        <v>59</v>
      </c>
      <c r="C65" s="34">
        <v>1603</v>
      </c>
      <c r="D65" s="34">
        <v>481</v>
      </c>
      <c r="E65" s="46">
        <v>30.006238303181533</v>
      </c>
      <c r="F65" s="35">
        <v>1467</v>
      </c>
      <c r="G65" s="34">
        <v>437</v>
      </c>
      <c r="H65" s="8">
        <v>29.788684389911385</v>
      </c>
      <c r="I65" s="34">
        <v>1369</v>
      </c>
      <c r="J65" s="34">
        <v>468</v>
      </c>
      <c r="K65" s="46">
        <v>34.18553688823959</v>
      </c>
      <c r="L65" s="36">
        <v>1042</v>
      </c>
      <c r="M65" s="37">
        <v>345</v>
      </c>
      <c r="N65" s="8">
        <v>33.10940499040307</v>
      </c>
      <c r="O65" s="13">
        <v>994</v>
      </c>
      <c r="P65" s="13">
        <v>779</v>
      </c>
      <c r="Q65" s="8">
        <f t="shared" si="0"/>
        <v>78.3702213279678</v>
      </c>
    </row>
    <row r="68" spans="2:17" ht="9">
      <c r="B68" s="9" t="s">
        <v>66</v>
      </c>
      <c r="C68" s="20">
        <f>SUM(C7,C13,C20,C21,C32,C39,C46,C52,C57)-C6</f>
        <v>0</v>
      </c>
      <c r="D68" s="20">
        <f>SUM(D7,D13,D20,D21,D32,D39,D46,D52,D57)-D6</f>
        <v>0</v>
      </c>
      <c r="E68" s="20"/>
      <c r="F68" s="24">
        <f>SUM(F7,F13,F20,F21,F32,F39,F46,F52,F57)-F6</f>
        <v>0</v>
      </c>
      <c r="G68" s="20">
        <f>SUM(G7,G13,G20,G21,G32,G39,G46,G52,G57)-G6</f>
        <v>0</v>
      </c>
      <c r="H68" s="20"/>
      <c r="I68" s="20">
        <f>SUM(I7,I13,I20,I21,I32,I39,I46,I52,I57)-I6</f>
        <v>0</v>
      </c>
      <c r="J68" s="20">
        <f>SUM(J7,J13,J20,J21,J32,J39,J46,J52,J57)-J6</f>
        <v>0</v>
      </c>
      <c r="K68" s="20"/>
      <c r="L68" s="20">
        <f>SUM(L7,L13,L20,L21,L32,L39,L46,L52,L57)-L6</f>
        <v>0</v>
      </c>
      <c r="M68" s="20">
        <f>SUM(M7,M13,M20,M21,M32,M39,M46,M52,M57)-M6</f>
        <v>0</v>
      </c>
      <c r="N68" s="21"/>
      <c r="O68" s="10">
        <f>SUM(O7,O13,O20,O21,O32,O39,O46,O52,O57)-O6</f>
        <v>0</v>
      </c>
      <c r="P68" s="10">
        <f>SUM(P7,P13,P20,P21,P32,P39,P46,P52,P57)-P6</f>
        <v>0</v>
      </c>
      <c r="Q68" s="9"/>
    </row>
    <row r="69" spans="2:17" ht="9">
      <c r="B69" s="1" t="s">
        <v>67</v>
      </c>
      <c r="C69" s="20">
        <f>SUM(C8:C12)-C7</f>
        <v>0</v>
      </c>
      <c r="D69" s="20">
        <f>SUM(D8:D12)-D7</f>
        <v>0</v>
      </c>
      <c r="E69" s="20"/>
      <c r="F69" s="24">
        <f>SUM(F8:F12)-F7</f>
        <v>0</v>
      </c>
      <c r="G69" s="20">
        <f>SUM(G8:G12)-G7</f>
        <v>0</v>
      </c>
      <c r="H69" s="20"/>
      <c r="I69" s="20">
        <f>SUM(I8:I12)-I7</f>
        <v>0</v>
      </c>
      <c r="J69" s="20">
        <f>SUM(J8:J12)-J7</f>
        <v>0</v>
      </c>
      <c r="K69" s="20"/>
      <c r="L69" s="20">
        <f>SUM(L8:L12)-L7</f>
        <v>0</v>
      </c>
      <c r="M69" s="20">
        <f>SUM(M8:M12)-M7</f>
        <v>0</v>
      </c>
      <c r="N69" s="21"/>
      <c r="O69" s="10">
        <f>SUM(O8:O12)-O7</f>
        <v>0</v>
      </c>
      <c r="P69" s="10">
        <f>SUM(P8:P12)-P7</f>
        <v>0</v>
      </c>
      <c r="Q69" s="9"/>
    </row>
    <row r="70" spans="2:17" ht="9">
      <c r="B70" s="9" t="s">
        <v>68</v>
      </c>
      <c r="C70" s="20">
        <f>SUM(C14:C19)-C13</f>
        <v>0</v>
      </c>
      <c r="D70" s="20">
        <f>SUM(D14:D19)-D13</f>
        <v>0</v>
      </c>
      <c r="E70" s="20"/>
      <c r="F70" s="24">
        <f>SUM(F14:F19)-F13</f>
        <v>0</v>
      </c>
      <c r="G70" s="20">
        <f>SUM(G14:G19)-G13</f>
        <v>0</v>
      </c>
      <c r="H70" s="20"/>
      <c r="I70" s="20">
        <f>SUM(I14:I19)-I13</f>
        <v>0</v>
      </c>
      <c r="J70" s="20">
        <f>SUM(J14:J19)-J13</f>
        <v>0</v>
      </c>
      <c r="K70" s="20"/>
      <c r="L70" s="20">
        <f>SUM(L14:L19)-L13</f>
        <v>0</v>
      </c>
      <c r="M70" s="20">
        <f>SUM(M14:M19)-M13</f>
        <v>0</v>
      </c>
      <c r="N70" s="21"/>
      <c r="O70" s="10">
        <f>SUM(O14:O19)-O13</f>
        <v>0</v>
      </c>
      <c r="P70" s="10">
        <f>SUM(P14:P19)-P13</f>
        <v>0</v>
      </c>
      <c r="Q70" s="9"/>
    </row>
    <row r="71" spans="2:17" ht="9">
      <c r="B71" s="9" t="s">
        <v>69</v>
      </c>
      <c r="C71" s="20">
        <f>SUM(C22:C31)-C21</f>
        <v>0</v>
      </c>
      <c r="D71" s="20">
        <f>SUM(D22:D31)-D21</f>
        <v>0</v>
      </c>
      <c r="E71" s="20"/>
      <c r="F71" s="24">
        <f>SUM(F22:F31)-F21</f>
        <v>0</v>
      </c>
      <c r="G71" s="20">
        <f>SUM(G22:G31)-G21</f>
        <v>0</v>
      </c>
      <c r="H71" s="20"/>
      <c r="I71" s="20">
        <f>SUM(I22:I31)-I21</f>
        <v>0</v>
      </c>
      <c r="J71" s="20">
        <f>SUM(J22:J31)-J21</f>
        <v>0</v>
      </c>
      <c r="K71" s="20"/>
      <c r="L71" s="20">
        <f>SUM(L22:L31)-L21</f>
        <v>0</v>
      </c>
      <c r="M71" s="20">
        <f>SUM(M22:M31)-M21</f>
        <v>0</v>
      </c>
      <c r="N71" s="21"/>
      <c r="O71" s="10">
        <f>SUM(O22:O31)-O21</f>
        <v>0</v>
      </c>
      <c r="P71" s="10">
        <f>SUM(P22:P31)-P21</f>
        <v>0</v>
      </c>
      <c r="Q71" s="9"/>
    </row>
    <row r="72" spans="2:17" ht="9">
      <c r="B72" s="9" t="s">
        <v>70</v>
      </c>
      <c r="C72" s="20">
        <f>SUM(C33:C38)-C32</f>
        <v>0</v>
      </c>
      <c r="D72" s="20">
        <f>SUM(D33:D38)-D32</f>
        <v>0</v>
      </c>
      <c r="E72" s="20"/>
      <c r="F72" s="24">
        <f>SUM(F33:F38)-F32</f>
        <v>0</v>
      </c>
      <c r="G72" s="20">
        <f>SUM(G33:G38)-G32</f>
        <v>0</v>
      </c>
      <c r="H72" s="20"/>
      <c r="I72" s="20">
        <f>SUM(I33:I38)-I32</f>
        <v>0</v>
      </c>
      <c r="J72" s="20">
        <f>SUM(J33:J38)-J32</f>
        <v>0</v>
      </c>
      <c r="K72" s="20"/>
      <c r="L72" s="20">
        <f>SUM(L33:L38)-L32</f>
        <v>0</v>
      </c>
      <c r="M72" s="20">
        <f>SUM(M33:M38)-M32</f>
        <v>0</v>
      </c>
      <c r="N72" s="21"/>
      <c r="O72" s="10">
        <f>SUM(O33:O38)-O32</f>
        <v>0</v>
      </c>
      <c r="P72" s="10">
        <f>SUM(P33:P38)-P32</f>
        <v>0</v>
      </c>
      <c r="Q72" s="9"/>
    </row>
    <row r="73" spans="2:17" ht="9">
      <c r="B73" s="9" t="s">
        <v>71</v>
      </c>
      <c r="C73" s="20">
        <f>SUM(C40:C45)-C39</f>
        <v>0</v>
      </c>
      <c r="D73" s="20">
        <f>SUM(D40:D45)-D39</f>
        <v>0</v>
      </c>
      <c r="E73" s="20"/>
      <c r="F73" s="24">
        <f>SUM(F40:F45)-F39</f>
        <v>0</v>
      </c>
      <c r="G73" s="20">
        <f>SUM(G40:G45)-G39</f>
        <v>0</v>
      </c>
      <c r="H73" s="20"/>
      <c r="I73" s="20">
        <f>SUM(I40:I45)-I39</f>
        <v>0</v>
      </c>
      <c r="J73" s="20">
        <f>SUM(J40:J45)-J39</f>
        <v>0</v>
      </c>
      <c r="K73" s="20"/>
      <c r="L73" s="20">
        <f>SUM(L40:L45)-L39</f>
        <v>0</v>
      </c>
      <c r="M73" s="20">
        <f>SUM(M40:M45)-M39</f>
        <v>0</v>
      </c>
      <c r="N73" s="21"/>
      <c r="O73" s="10">
        <f>SUM(O40:O45)-O39</f>
        <v>0</v>
      </c>
      <c r="P73" s="10">
        <f>SUM(P40:P45)-P39</f>
        <v>0</v>
      </c>
      <c r="Q73" s="9"/>
    </row>
    <row r="74" spans="2:17" ht="9">
      <c r="B74" s="9" t="s">
        <v>72</v>
      </c>
      <c r="C74" s="20">
        <f>SUM(C47:C51)-C46</f>
        <v>0</v>
      </c>
      <c r="D74" s="20">
        <f>SUM(D47:D51)-D46</f>
        <v>0</v>
      </c>
      <c r="E74" s="20"/>
      <c r="F74" s="24">
        <f>SUM(F47:F51)-F46</f>
        <v>0</v>
      </c>
      <c r="G74" s="20">
        <f>SUM(G47:G51)-G46</f>
        <v>0</v>
      </c>
      <c r="H74" s="20"/>
      <c r="I74" s="20">
        <f>SUM(I47:I51)-I46</f>
        <v>0</v>
      </c>
      <c r="J74" s="20">
        <f>SUM(J47:J51)-J46</f>
        <v>0</v>
      </c>
      <c r="K74" s="20"/>
      <c r="L74" s="20">
        <f>SUM(L47:L51)-L46</f>
        <v>0</v>
      </c>
      <c r="M74" s="20">
        <f>SUM(M47:M51)-M46</f>
        <v>0</v>
      </c>
      <c r="N74" s="21"/>
      <c r="O74" s="10">
        <f>SUM(O47:O51)-O46</f>
        <v>0</v>
      </c>
      <c r="P74" s="10">
        <f>SUM(P47:P51)-P46</f>
        <v>0</v>
      </c>
      <c r="Q74" s="9"/>
    </row>
    <row r="75" spans="2:17" ht="9">
      <c r="B75" s="9" t="s">
        <v>73</v>
      </c>
      <c r="C75" s="20">
        <f>SUM(C53:C56)-C52</f>
        <v>0</v>
      </c>
      <c r="D75" s="20">
        <f>SUM(D53:D56)-D52</f>
        <v>0</v>
      </c>
      <c r="E75" s="20"/>
      <c r="F75" s="24">
        <f>SUM(F53:F56)-F52</f>
        <v>0</v>
      </c>
      <c r="G75" s="20">
        <f>SUM(G53:G56)-G52</f>
        <v>0</v>
      </c>
      <c r="H75" s="20"/>
      <c r="I75" s="20">
        <f>SUM(I53:I56)-I52</f>
        <v>0</v>
      </c>
      <c r="J75" s="20">
        <f>SUM(J53:J56)-J52</f>
        <v>0</v>
      </c>
      <c r="K75" s="20"/>
      <c r="L75" s="20">
        <f>SUM(L53:L56)-L52</f>
        <v>0</v>
      </c>
      <c r="M75" s="20">
        <f>SUM(M53:M56)-M52</f>
        <v>0</v>
      </c>
      <c r="N75" s="21"/>
      <c r="O75" s="10">
        <f>SUM(O53:O56)-O52</f>
        <v>0</v>
      </c>
      <c r="P75" s="10">
        <f>SUM(P53:P56)-P52</f>
        <v>0</v>
      </c>
      <c r="Q75" s="9"/>
    </row>
    <row r="76" spans="2:17" ht="9">
      <c r="B76" s="9" t="s">
        <v>74</v>
      </c>
      <c r="C76" s="20">
        <f>SUM(C58:C65)-C57</f>
        <v>0</v>
      </c>
      <c r="D76" s="20">
        <f>SUM(D58:D65)-D57</f>
        <v>0</v>
      </c>
      <c r="E76" s="20"/>
      <c r="F76" s="24">
        <f>SUM(F58:F65)-F57</f>
        <v>0</v>
      </c>
      <c r="G76" s="20">
        <f>SUM(G58:G65)-G57</f>
        <v>0</v>
      </c>
      <c r="H76" s="20"/>
      <c r="I76" s="20">
        <f>SUM(I58:I65)-I57</f>
        <v>0</v>
      </c>
      <c r="J76" s="20">
        <f>SUM(J58:J65)-J57</f>
        <v>0</v>
      </c>
      <c r="K76" s="20"/>
      <c r="L76" s="20">
        <f>SUM(L58:L65)-L57</f>
        <v>0</v>
      </c>
      <c r="M76" s="20">
        <f>SUM(M58:M65)-M57</f>
        <v>0</v>
      </c>
      <c r="N76" s="21"/>
      <c r="O76" s="10">
        <f>SUM(O58:O65)-O57</f>
        <v>0</v>
      </c>
      <c r="P76" s="10">
        <f>SUM(P58:P65)-P57</f>
        <v>0</v>
      </c>
      <c r="Q76" s="9"/>
    </row>
  </sheetData>
  <sheetProtection/>
  <mergeCells count="7">
    <mergeCell ref="B2:Q2"/>
    <mergeCell ref="B4:B5"/>
    <mergeCell ref="I4:K4"/>
    <mergeCell ref="O4:Q4"/>
    <mergeCell ref="F4:H4"/>
    <mergeCell ref="C4:E4"/>
    <mergeCell ref="L4:N4"/>
  </mergeCells>
  <printOptions horizontalCentered="1"/>
  <pageMargins left="0.3937007874015748" right="0.1968503937007874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2022-07-28T05:50:17Z</dcterms:created>
  <dcterms:modified xsi:type="dcterms:W3CDTF">2022-07-28T05:50:17Z</dcterms:modified>
  <cp:category/>
  <cp:version/>
  <cp:contentType/>
  <cp:contentStatus/>
</cp:coreProperties>
</file>