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33" sheetId="1" r:id="rId1"/>
  </sheets>
  <definedNames>
    <definedName name="_xlnm.Print_Area" localSheetId="0">'33'!$B$2:$N$61,'33'!$P$2:$AA$61</definedName>
  </definedNames>
  <calcPr fullCalcOnLoad="1"/>
</workbook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<sst xmlns="http://schemas.openxmlformats.org/spreadsheetml/2006/main" count="172" uniqueCount="119">
  <si>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</si>
  <si>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</si>
  <si>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</si>
  <si>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</si>
  <si>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</si>
  <si>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</si>
  <si>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</si>
  <si>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</si>
  <si>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</si>
  <si>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</si>
  <si>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</si>
  <si>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</si>
  <si>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</si>
  <si>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</si>
  <si>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</si>
  <si>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</si>
  <si>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</si>
  <si>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</si>
  <si>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</si>
  <si>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</si>
  <si>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</si>
  <si>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</si>
  <si>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</si>
  <si>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</si>
  <si>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</si>
  <si>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</si>
  <si>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</si>
  <si>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</si>
  <si>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</si>
  <si>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</si>
  <si>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</si>
  <si>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</si>
  <si>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</si>
  <si>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</si>
  <si>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</si>
  <si>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</si>
  <si>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</si>
  <si>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印章偽造</t>
  </si>
  <si>
    <t>汚職</t>
  </si>
  <si>
    <t>汚職</t>
  </si>
  <si>
    <t>うち)</t>
  </si>
  <si>
    <t>うち)</t>
  </si>
  <si>
    <t>賄賂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</si>
  <si>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</si>
  <si>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</si>
  <si>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</si>
  <si>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</si>
  <si>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</si>
  <si>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</si>
  <si>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</si>
  <si>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強制わいせつ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</si>
  <si>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</si>
  <si>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</si>
  <si>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</si>
  <si>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</si>
  <si>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</si>
  <si>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</si>
  <si>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</si>
  <si>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</si>
  <si>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</si>
  <si>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</si>
  <si>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t>嬰児殺</t>
  </si>
  <si>
    <t>わいせつ</t>
  </si>
  <si>
    <t>うち)</t>
  </si>
  <si>
    <t>嬰児殺</t>
  </si>
  <si>
    <t>粗暴犯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</si>
  <si>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</si>
  <si>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</si>
  <si>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</si>
  <si>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</si>
  <si>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</si>
  <si>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</si>
  <si>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</si>
  <si>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</si>
  <si>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</si>
  <si>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</si>
  <si>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</si>
  <si>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</si>
  <si>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</si>
  <si>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</si>
  <si>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</si>
  <si>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</si>
  <si>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</si>
  <si>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</si>
  <si>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</si>
  <si>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</si>
  <si>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</si>
  <si>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 xml:space="preserve">            　　交通手段
  罪  種</t>
  </si>
  <si>
    <r>
      <t xml:space="preserve">交通手段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</si>
  <si>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計</t>
  </si>
  <si>
    <t>盗難車以外の</t>
  </si>
  <si>
    <t>自動車・オートバイ</t>
  </si>
  <si>
    <t xml:space="preserve"> その他の
自動車</t>
  </si>
  <si>
    <t>自動車</t>
  </si>
  <si>
    <t>自転車</t>
  </si>
  <si>
    <t>走時の交通手段別　検挙件数</t>
  </si>
  <si>
    <t>33　罪種別   主たる被疑者の逃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</si>
  <si>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</si>
  <si>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</si>
  <si>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</si>
  <si>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</si>
  <si>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</si>
  <si>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</si>
  <si>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</si>
  <si>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</si>
  <si>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</si>
  <si>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</si>
  <si>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</si>
  <si>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盗難以外</t>
  </si>
  <si>
    <t>盗難</t>
  </si>
  <si>
    <t>注　解決事件を除く。</t>
  </si>
  <si>
    <t>略取誘拐・人身売買</t>
  </si>
  <si>
    <t>支払用カード偽造</t>
  </si>
  <si>
    <t>その他(公共交通機関等)</t>
  </si>
  <si>
    <t>徒歩・該当なし</t>
  </si>
  <si>
    <t>検挙258</t>
  </si>
  <si>
    <t>検挙259</t>
  </si>
  <si>
    <t>自己所有の自動車</t>
  </si>
  <si>
    <t xml:space="preserve"> タクシー・ハイヤー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</si>
</sst>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7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8" xfId="1340" applyNumberFormat="1" applyFont="1" applyBorder="1" applyAlignment="1">
      <alignment horizontal="right" vertical="center" wrapText="1"/>
    </xf>
    <xf numFmtId="176" fontId="7" fillId="0" borderId="18" xfId="1331" applyNumberFormat="1" applyFont="1" applyBorder="1" applyAlignment="1">
      <alignment horizontal="right" vertical="center" wrapText="1"/>
    </xf>
    <xf numFmtId="176" fontId="7" fillId="0" borderId="20" xfId="1331" applyNumberFormat="1" applyFont="1" applyBorder="1" applyAlignment="1">
      <alignment horizontal="right" vertical="center" wrapText="1"/>
    </xf>
    <xf numFmtId="176" fontId="7" fillId="0" borderId="13" xfId="1340" applyNumberFormat="1" applyFont="1" applyBorder="1" applyAlignment="1">
      <alignment horizontal="right" vertical="center" wrapText="1"/>
    </xf>
    <xf numFmtId="176" fontId="7" fillId="0" borderId="13" xfId="1331" applyNumberFormat="1" applyFont="1" applyBorder="1" applyAlignment="1">
      <alignment horizontal="right" vertical="center" wrapText="1"/>
    </xf>
    <xf numFmtId="176" fontId="7" fillId="0" borderId="14" xfId="1331" applyNumberFormat="1" applyFont="1" applyBorder="1" applyAlignment="1">
      <alignment horizontal="right" vertical="center" wrapText="1"/>
    </xf>
    <xf numFmtId="176" fontId="0" fillId="0" borderId="13" xfId="1340" applyNumberFormat="1" applyFont="1" applyBorder="1" applyAlignment="1">
      <alignment horizontal="right" vertical="center" wrapText="1"/>
    </xf>
    <xf numFmtId="176" fontId="0" fillId="0" borderId="13" xfId="1331" applyNumberFormat="1" applyFont="1" applyBorder="1" applyAlignment="1">
      <alignment horizontal="right" vertical="center" wrapText="1"/>
    </xf>
    <xf numFmtId="176" fontId="0" fillId="0" borderId="14" xfId="1331" applyNumberFormat="1" applyFont="1" applyBorder="1" applyAlignment="1">
      <alignment horizontal="right" vertical="center" wrapText="1"/>
    </xf>
    <xf numFmtId="176" fontId="0" fillId="0" borderId="13" xfId="1716" applyNumberFormat="1" applyFont="1" applyBorder="1" applyAlignment="1">
      <alignment horizontal="right" vertical="center" wrapText="1"/>
      <protection/>
    </xf>
    <xf numFmtId="176" fontId="0" fillId="0" borderId="14" xfId="1716" applyNumberFormat="1" applyFont="1" applyBorder="1" applyAlignment="1">
      <alignment horizontal="right" vertical="center" wrapText="1"/>
      <protection/>
    </xf>
    <xf numFmtId="176" fontId="0" fillId="0" borderId="13" xfId="1351" applyNumberFormat="1" applyFont="1" applyBorder="1" applyAlignment="1">
      <alignment horizontal="right" vertical="center" wrapText="1"/>
    </xf>
    <xf numFmtId="176" fontId="0" fillId="0" borderId="13" xfId="1332" applyNumberFormat="1" applyFont="1" applyBorder="1" applyAlignment="1">
      <alignment horizontal="right" vertical="center" wrapText="1"/>
    </xf>
    <xf numFmtId="176" fontId="0" fillId="0" borderId="14" xfId="1332" applyNumberFormat="1" applyFont="1" applyBorder="1" applyAlignment="1">
      <alignment horizontal="right" vertical="center" wrapText="1"/>
    </xf>
    <xf numFmtId="176" fontId="0" fillId="0" borderId="13" xfId="1714" applyNumberFormat="1" applyFont="1" applyBorder="1" applyAlignment="1">
      <alignment horizontal="right" vertical="center" wrapText="1"/>
      <protection/>
    </xf>
    <xf numFmtId="176" fontId="0" fillId="0" borderId="13" xfId="1717" applyNumberFormat="1" applyFont="1" applyBorder="1" applyAlignment="1">
      <alignment horizontal="right" vertical="center" wrapText="1"/>
      <protection/>
    </xf>
    <xf numFmtId="176" fontId="0" fillId="0" borderId="14" xfId="1717" applyNumberFormat="1" applyFont="1" applyBorder="1" applyAlignment="1">
      <alignment horizontal="right" vertical="center" wrapText="1"/>
      <protection/>
    </xf>
    <xf numFmtId="176" fontId="0" fillId="0" borderId="13" xfId="1354" applyNumberFormat="1" applyFont="1" applyBorder="1" applyAlignment="1">
      <alignment horizontal="right" vertical="center" wrapText="1"/>
    </xf>
    <xf numFmtId="176" fontId="0" fillId="0" borderId="13" xfId="1333" applyNumberFormat="1" applyFont="1" applyBorder="1" applyAlignment="1">
      <alignment horizontal="right" vertical="center" wrapText="1"/>
    </xf>
    <xf numFmtId="176" fontId="0" fillId="0" borderId="14" xfId="1333" applyNumberFormat="1" applyFont="1" applyBorder="1" applyAlignment="1">
      <alignment horizontal="right" vertical="center" wrapText="1"/>
    </xf>
    <xf numFmtId="176" fontId="7" fillId="0" borderId="13" xfId="1354" applyNumberFormat="1" applyFont="1" applyBorder="1" applyAlignment="1">
      <alignment horizontal="right" vertical="center" wrapText="1"/>
    </xf>
    <xf numFmtId="176" fontId="7" fillId="0" borderId="13" xfId="1333" applyNumberFormat="1" applyFont="1" applyBorder="1" applyAlignment="1">
      <alignment horizontal="right" vertical="center" wrapText="1"/>
    </xf>
    <xf numFmtId="176" fontId="7" fillId="0" borderId="14" xfId="1333" applyNumberFormat="1" applyFont="1" applyBorder="1" applyAlignment="1">
      <alignment horizontal="right" vertical="center" wrapText="1"/>
    </xf>
    <xf numFmtId="176" fontId="0" fillId="0" borderId="13" xfId="1355" applyNumberFormat="1" applyFont="1" applyBorder="1" applyAlignment="1">
      <alignment horizontal="right" vertical="center" wrapText="1"/>
    </xf>
    <xf numFmtId="176" fontId="0" fillId="0" borderId="13" xfId="1334" applyNumberFormat="1" applyFont="1" applyBorder="1" applyAlignment="1">
      <alignment horizontal="right" vertical="center" wrapText="1"/>
    </xf>
    <xf numFmtId="176" fontId="0" fillId="0" borderId="14" xfId="1334" applyNumberFormat="1" applyFont="1" applyBorder="1" applyAlignment="1">
      <alignment horizontal="right" vertical="center" wrapText="1"/>
    </xf>
    <xf numFmtId="176" fontId="7" fillId="0" borderId="13" xfId="1355" applyNumberFormat="1" applyFont="1" applyBorder="1" applyAlignment="1">
      <alignment horizontal="right" vertical="center" wrapText="1"/>
    </xf>
    <xf numFmtId="176" fontId="7" fillId="0" borderId="13" xfId="1334" applyNumberFormat="1" applyFont="1" applyBorder="1" applyAlignment="1">
      <alignment horizontal="right" vertical="center" wrapText="1"/>
    </xf>
    <xf numFmtId="176" fontId="7" fillId="0" borderId="14" xfId="1334" applyNumberFormat="1" applyFont="1" applyBorder="1" applyAlignment="1">
      <alignment horizontal="right" vertical="center" wrapText="1"/>
    </xf>
    <xf numFmtId="176" fontId="7" fillId="0" borderId="13" xfId="1356" applyNumberFormat="1" applyFont="1" applyBorder="1" applyAlignment="1">
      <alignment horizontal="right" vertical="center" wrapText="1"/>
    </xf>
    <xf numFmtId="176" fontId="7" fillId="0" borderId="13" xfId="1335" applyNumberFormat="1" applyFont="1" applyBorder="1" applyAlignment="1">
      <alignment horizontal="right" vertical="center" wrapText="1"/>
    </xf>
    <xf numFmtId="176" fontId="7" fillId="0" borderId="14" xfId="1335" applyNumberFormat="1" applyFont="1" applyBorder="1" applyAlignment="1">
      <alignment horizontal="right" vertical="center" wrapText="1"/>
    </xf>
    <xf numFmtId="176" fontId="0" fillId="0" borderId="13" xfId="1356" applyNumberFormat="1" applyFont="1" applyBorder="1" applyAlignment="1">
      <alignment horizontal="right" vertical="center" wrapText="1"/>
    </xf>
    <xf numFmtId="176" fontId="0" fillId="0" borderId="13" xfId="1335" applyNumberFormat="1" applyFont="1" applyBorder="1" applyAlignment="1">
      <alignment horizontal="right" vertical="center" wrapText="1"/>
    </xf>
    <xf numFmtId="176" fontId="0" fillId="0" borderId="14" xfId="1335" applyNumberFormat="1" applyFont="1" applyBorder="1" applyAlignment="1">
      <alignment horizontal="right" vertical="center" wrapText="1"/>
    </xf>
    <xf numFmtId="176" fontId="0" fillId="0" borderId="13" xfId="1715" applyNumberFormat="1" applyFont="1" applyBorder="1" applyAlignment="1">
      <alignment horizontal="right" vertical="center" wrapText="1"/>
      <protection/>
    </xf>
    <xf numFmtId="176" fontId="0" fillId="0" borderId="13" xfId="1718" applyNumberFormat="1" applyFont="1" applyBorder="1" applyAlignment="1">
      <alignment horizontal="right" vertical="center" wrapText="1"/>
      <protection/>
    </xf>
    <xf numFmtId="176" fontId="0" fillId="0" borderId="14" xfId="1718" applyNumberFormat="1" applyFont="1" applyBorder="1" applyAlignment="1">
      <alignment horizontal="right" vertical="center" wrapText="1"/>
      <protection/>
    </xf>
    <xf numFmtId="176" fontId="0" fillId="0" borderId="13" xfId="1357" applyNumberFormat="1" applyFont="1" applyBorder="1" applyAlignment="1">
      <alignment horizontal="right" vertical="center" wrapText="1"/>
    </xf>
    <xf numFmtId="176" fontId="0" fillId="0" borderId="13" xfId="1336" applyNumberFormat="1" applyFont="1" applyBorder="1" applyAlignment="1">
      <alignment horizontal="right" vertical="center" wrapText="1"/>
    </xf>
    <xf numFmtId="176" fontId="0" fillId="0" borderId="14" xfId="1336" applyNumberFormat="1" applyFont="1" applyBorder="1" applyAlignment="1">
      <alignment horizontal="right" vertical="center" wrapText="1"/>
    </xf>
    <xf numFmtId="176" fontId="7" fillId="0" borderId="13" xfId="1358" applyNumberFormat="1" applyFont="1" applyBorder="1" applyAlignment="1">
      <alignment horizontal="right" vertical="center" wrapText="1"/>
    </xf>
    <xf numFmtId="176" fontId="7" fillId="0" borderId="13" xfId="1337" applyNumberFormat="1" applyFont="1" applyBorder="1" applyAlignment="1">
      <alignment horizontal="right" vertical="center" wrapText="1"/>
    </xf>
    <xf numFmtId="176" fontId="7" fillId="0" borderId="14" xfId="1337" applyNumberFormat="1" applyFont="1" applyBorder="1" applyAlignment="1">
      <alignment horizontal="right" vertical="center" wrapText="1"/>
    </xf>
    <xf numFmtId="176" fontId="0" fillId="0" borderId="13" xfId="1359" applyNumberFormat="1" applyFont="1" applyBorder="1" applyAlignment="1">
      <alignment horizontal="right" vertical="center" wrapText="1"/>
    </xf>
    <xf numFmtId="176" fontId="0" fillId="0" borderId="13" xfId="1338" applyNumberFormat="1" applyFont="1" applyBorder="1" applyAlignment="1">
      <alignment horizontal="right" vertical="center" wrapText="1"/>
    </xf>
    <xf numFmtId="176" fontId="0" fillId="0" borderId="14" xfId="1338" applyNumberFormat="1" applyFont="1" applyBorder="1" applyAlignment="1">
      <alignment horizontal="right" vertical="center" wrapText="1"/>
    </xf>
    <xf numFmtId="176" fontId="7" fillId="0" borderId="13" xfId="1330" applyNumberFormat="1" applyFont="1" applyBorder="1" applyAlignment="1">
      <alignment horizontal="right" vertical="center" wrapText="1"/>
    </xf>
    <xf numFmtId="176" fontId="7" fillId="0" borderId="13" xfId="1339" applyNumberFormat="1" applyFont="1" applyBorder="1" applyAlignment="1">
      <alignment horizontal="right" vertical="center" wrapText="1"/>
    </xf>
    <xf numFmtId="176" fontId="7" fillId="0" borderId="14" xfId="1339" applyNumberFormat="1" applyFont="1" applyBorder="1" applyAlignment="1">
      <alignment horizontal="right" vertical="center" wrapText="1"/>
    </xf>
    <xf numFmtId="176" fontId="0" fillId="0" borderId="13" xfId="1330" applyNumberFormat="1" applyFont="1" applyBorder="1" applyAlignment="1">
      <alignment horizontal="right" vertical="center" wrapText="1"/>
    </xf>
    <xf numFmtId="176" fontId="0" fillId="0" borderId="13" xfId="1339" applyNumberFormat="1" applyFont="1" applyBorder="1" applyAlignment="1">
      <alignment horizontal="right" vertical="center" wrapText="1"/>
    </xf>
    <xf numFmtId="176" fontId="0" fillId="0" borderId="14" xfId="1339" applyNumberFormat="1" applyFont="1" applyBorder="1" applyAlignment="1">
      <alignment horizontal="right" vertical="center" wrapText="1"/>
    </xf>
    <xf numFmtId="176" fontId="0" fillId="0" borderId="19" xfId="1330" applyNumberFormat="1" applyFont="1" applyBorder="1" applyAlignment="1">
      <alignment horizontal="right" vertical="center" wrapText="1"/>
    </xf>
    <xf numFmtId="176" fontId="0" fillId="0" borderId="19" xfId="1339" applyNumberFormat="1" applyFont="1" applyBorder="1" applyAlignment="1">
      <alignment horizontal="right" vertical="center" wrapText="1"/>
    </xf>
    <xf numFmtId="176" fontId="0" fillId="0" borderId="17" xfId="1339" applyNumberFormat="1" applyFont="1" applyBorder="1" applyAlignment="1">
      <alignment horizontal="right" vertical="center" wrapText="1"/>
    </xf>
    <xf numFmtId="176" fontId="7" fillId="0" borderId="21" xfId="1341" applyNumberFormat="1" applyFont="1" applyBorder="1" applyAlignment="1">
      <alignment horizontal="right" vertical="center" wrapText="1"/>
    </xf>
    <xf numFmtId="176" fontId="7" fillId="0" borderId="15" xfId="1341" applyNumberFormat="1" applyFont="1" applyBorder="1" applyAlignment="1">
      <alignment horizontal="right" vertical="center" wrapText="1"/>
    </xf>
    <xf numFmtId="176" fontId="0" fillId="0" borderId="15" xfId="1341" applyNumberFormat="1" applyFont="1" applyBorder="1" applyAlignment="1">
      <alignment horizontal="right" vertical="center" wrapText="1"/>
    </xf>
    <xf numFmtId="176" fontId="0" fillId="0" borderId="13" xfId="1719" applyNumberFormat="1" applyFont="1" applyBorder="1" applyAlignment="1">
      <alignment horizontal="right" vertical="center" wrapText="1"/>
      <protection/>
    </xf>
    <xf numFmtId="176" fontId="0" fillId="0" borderId="15" xfId="1342" applyNumberFormat="1" applyFont="1" applyBorder="1" applyAlignment="1">
      <alignment horizontal="right" vertical="center" wrapText="1"/>
    </xf>
    <xf numFmtId="176" fontId="0" fillId="0" borderId="13" xfId="1720" applyNumberFormat="1" applyFont="1" applyBorder="1" applyAlignment="1">
      <alignment horizontal="right" vertical="center" wrapText="1"/>
      <protection/>
    </xf>
    <xf numFmtId="176" fontId="0" fillId="0" borderId="15" xfId="1343" applyNumberFormat="1" applyFont="1" applyBorder="1" applyAlignment="1">
      <alignment horizontal="right" vertical="center" wrapText="1"/>
    </xf>
    <xf numFmtId="176" fontId="7" fillId="0" borderId="15" xfId="1343" applyNumberFormat="1" applyFont="1" applyBorder="1" applyAlignment="1">
      <alignment horizontal="right" vertical="center" wrapText="1"/>
    </xf>
    <xf numFmtId="176" fontId="0" fillId="0" borderId="13" xfId="1721" applyNumberFormat="1" applyFont="1" applyBorder="1" applyAlignment="1">
      <alignment horizontal="right" vertical="center" wrapText="1"/>
      <protection/>
    </xf>
    <xf numFmtId="176" fontId="0" fillId="0" borderId="15" xfId="1344" applyNumberFormat="1" applyFont="1" applyBorder="1" applyAlignment="1">
      <alignment horizontal="right" vertical="center" wrapText="1"/>
    </xf>
    <xf numFmtId="176" fontId="7" fillId="0" borderId="15" xfId="1344" applyNumberFormat="1" applyFont="1" applyBorder="1" applyAlignment="1">
      <alignment horizontal="right" vertical="center" wrapText="1"/>
    </xf>
    <xf numFmtId="176" fontId="0" fillId="0" borderId="15" xfId="1345" applyNumberFormat="1" applyFont="1" applyBorder="1" applyAlignment="1">
      <alignment horizontal="right" vertical="center" wrapText="1"/>
    </xf>
    <xf numFmtId="176" fontId="7" fillId="0" borderId="15" xfId="1346" applyNumberFormat="1" applyFont="1" applyBorder="1" applyAlignment="1">
      <alignment horizontal="right" vertical="center" wrapText="1"/>
    </xf>
    <xf numFmtId="176" fontId="0" fillId="0" borderId="15" xfId="1346" applyNumberFormat="1" applyFont="1" applyBorder="1" applyAlignment="1">
      <alignment horizontal="right" vertical="center" wrapText="1"/>
    </xf>
    <xf numFmtId="176" fontId="0" fillId="0" borderId="13" xfId="1723" applyNumberFormat="1" applyFont="1" applyBorder="1" applyAlignment="1">
      <alignment horizontal="right" vertical="center" wrapText="1"/>
      <protection/>
    </xf>
    <xf numFmtId="176" fontId="0" fillId="0" borderId="15" xfId="1347" applyNumberFormat="1" applyFont="1" applyBorder="1" applyAlignment="1">
      <alignment horizontal="right" vertical="center" wrapText="1"/>
    </xf>
    <xf numFmtId="176" fontId="0" fillId="0" borderId="15" xfId="1348" applyNumberFormat="1" applyFont="1" applyBorder="1" applyAlignment="1">
      <alignment horizontal="right" vertical="center" wrapText="1"/>
    </xf>
    <xf numFmtId="176" fontId="0" fillId="0" borderId="15" xfId="1349" applyNumberFormat="1" applyFont="1" applyBorder="1" applyAlignment="1">
      <alignment horizontal="right" vertical="center" wrapText="1"/>
    </xf>
    <xf numFmtId="176" fontId="7" fillId="0" borderId="15" xfId="1350" applyNumberFormat="1" applyFont="1" applyBorder="1" applyAlignment="1">
      <alignment horizontal="right" vertical="center" wrapText="1"/>
    </xf>
    <xf numFmtId="176" fontId="0" fillId="0" borderId="15" xfId="1350" applyNumberFormat="1" applyFont="1" applyBorder="1" applyAlignment="1">
      <alignment horizontal="right" vertical="center" wrapText="1"/>
    </xf>
    <xf numFmtId="176" fontId="0" fillId="0" borderId="13" xfId="1724" applyNumberFormat="1" applyFont="1" applyBorder="1" applyAlignment="1">
      <alignment horizontal="right" vertical="center" wrapText="1"/>
      <protection/>
    </xf>
    <xf numFmtId="176" fontId="0" fillId="0" borderId="15" xfId="1352" applyNumberFormat="1" applyFont="1" applyBorder="1" applyAlignment="1">
      <alignment horizontal="right" vertical="center" wrapText="1"/>
    </xf>
    <xf numFmtId="176" fontId="7" fillId="0" borderId="15" xfId="1353" applyNumberFormat="1" applyFont="1" applyBorder="1" applyAlignment="1">
      <alignment horizontal="right" vertical="center" wrapText="1"/>
    </xf>
    <xf numFmtId="176" fontId="0" fillId="0" borderId="15" xfId="1353" applyNumberFormat="1" applyFont="1" applyBorder="1" applyAlignment="1">
      <alignment horizontal="right" vertical="center" wrapText="1"/>
    </xf>
    <xf numFmtId="176" fontId="0" fillId="0" borderId="22" xfId="1353" applyNumberFormat="1" applyFont="1" applyBorder="1" applyAlignment="1">
      <alignment horizontal="right" vertical="center" wrapText="1"/>
    </xf>
    <xf numFmtId="176" fontId="0" fillId="0" borderId="15" xfId="1719" applyNumberFormat="1" applyFont="1" applyBorder="1" applyAlignment="1">
      <alignment horizontal="right" vertical="center" wrapText="1"/>
      <protection/>
    </xf>
    <xf numFmtId="176" fontId="0" fillId="0" borderId="15" xfId="1720" applyNumberFormat="1" applyFont="1" applyBorder="1" applyAlignment="1">
      <alignment horizontal="right" vertical="center" wrapText="1"/>
      <protection/>
    </xf>
    <xf numFmtId="176" fontId="0" fillId="0" borderId="15" xfId="1721" applyNumberFormat="1" applyFont="1" applyBorder="1" applyAlignment="1">
      <alignment horizontal="right" vertical="center" wrapText="1"/>
      <protection/>
    </xf>
    <xf numFmtId="176" fontId="0" fillId="0" borderId="15" xfId="1723" applyNumberFormat="1" applyFont="1" applyBorder="1" applyAlignment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23" xfId="0" applyNumberFormat="1" applyFont="1" applyFill="1" applyBorder="1" applyAlignment="1" applyProtection="1">
      <alignment horizontal="center" vertical="center" wrapText="1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38" fontId="0" fillId="0" borderId="28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29" xfId="0" applyNumberFormat="1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>
      <alignment horizontal="distributed" vertical="center" wrapText="1"/>
    </xf>
    <xf numFmtId="38" fontId="0" fillId="0" borderId="31" xfId="0" applyNumberFormat="1" applyFont="1" applyFill="1" applyBorder="1" applyAlignment="1">
      <alignment horizontal="distributed" vertical="center" wrapText="1"/>
    </xf>
    <xf numFmtId="38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7" fillId="0" borderId="14" xfId="0" applyFont="1" applyFill="1" applyBorder="1" applyAlignment="1">
      <alignment horizontal="distributed"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31" xfId="0" applyNumberFormat="1" applyFont="1" applyFill="1" applyBorder="1" applyAlignment="1" applyProtection="1">
      <alignment horizontal="distributed" vertical="center" wrapText="1"/>
      <protection/>
    </xf>
  </cellXfs>
  <cellStyles count="17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5" xfId="51"/>
    <cellStyle name="20% - アクセント 1 6" xfId="52"/>
    <cellStyle name="20% - アクセント 1 7" xfId="53"/>
    <cellStyle name="20% - アクセント 1 8" xfId="54"/>
    <cellStyle name="20% - アクセント 1 9" xfId="55"/>
    <cellStyle name="20% - アクセント 2" xfId="56"/>
    <cellStyle name="20% - アクセント 2 10" xfId="57"/>
    <cellStyle name="20% - アクセント 2 11" xfId="58"/>
    <cellStyle name="20% - アクセント 2 12" xfId="59"/>
    <cellStyle name="20% - アクセント 2 13" xfId="60"/>
    <cellStyle name="20% - アクセント 2 14" xfId="61"/>
    <cellStyle name="20% - アクセント 2 15" xfId="62"/>
    <cellStyle name="20% - アクセント 2 16" xfId="63"/>
    <cellStyle name="20% - アクセント 2 17" xfId="64"/>
    <cellStyle name="20% - アクセント 2 18" xfId="65"/>
    <cellStyle name="20% - アクセント 2 19" xfId="66"/>
    <cellStyle name="20% - アクセント 2 2" xfId="67"/>
    <cellStyle name="20% - アクセント 2 20" xfId="68"/>
    <cellStyle name="20% - アクセント 2 21" xfId="69"/>
    <cellStyle name="20% - アクセント 2 22" xfId="70"/>
    <cellStyle name="20% - アクセント 2 23" xfId="71"/>
    <cellStyle name="20% - アクセント 2 24" xfId="72"/>
    <cellStyle name="20% - アクセント 2 25" xfId="73"/>
    <cellStyle name="20% - アクセント 2 26" xfId="74"/>
    <cellStyle name="20% - アクセント 2 27" xfId="75"/>
    <cellStyle name="20% - アクセント 2 28" xfId="76"/>
    <cellStyle name="20% - アクセント 2 29" xfId="77"/>
    <cellStyle name="20% - アクセント 2 3" xfId="78"/>
    <cellStyle name="20% - アクセント 2 30" xfId="79"/>
    <cellStyle name="20% - アクセント 2 31" xfId="80"/>
    <cellStyle name="20% - アクセント 2 32" xfId="81"/>
    <cellStyle name="20% - アクセント 2 33" xfId="82"/>
    <cellStyle name="20% - アクセント 2 34" xfId="83"/>
    <cellStyle name="20% - アクセント 2 35" xfId="84"/>
    <cellStyle name="20% - アクセント 2 36" xfId="85"/>
    <cellStyle name="20% - アクセント 2 37" xfId="86"/>
    <cellStyle name="20% - アクセント 2 38" xfId="87"/>
    <cellStyle name="20% - アクセント 2 39" xfId="88"/>
    <cellStyle name="20% - アクセント 2 4" xfId="89"/>
    <cellStyle name="20% - アクセント 2 40" xfId="90"/>
    <cellStyle name="20% - アクセント 2 41" xfId="91"/>
    <cellStyle name="20% - アクセント 2 5" xfId="92"/>
    <cellStyle name="20% - アクセント 2 6" xfId="93"/>
    <cellStyle name="20% - アクセント 2 7" xfId="94"/>
    <cellStyle name="20% - アクセント 2 8" xfId="95"/>
    <cellStyle name="20% - アクセント 2 9" xfId="96"/>
    <cellStyle name="20% - アクセント 3" xfId="97"/>
    <cellStyle name="20% - アクセント 3 10" xfId="98"/>
    <cellStyle name="20% - アクセント 3 11" xfId="99"/>
    <cellStyle name="20% - アクセント 3 12" xfId="100"/>
    <cellStyle name="20% - アクセント 3 13" xfId="101"/>
    <cellStyle name="20% - アクセント 3 14" xfId="102"/>
    <cellStyle name="20% - アクセント 3 15" xfId="103"/>
    <cellStyle name="20% - アクセント 3 16" xfId="104"/>
    <cellStyle name="20% - アクセント 3 17" xfId="105"/>
    <cellStyle name="20% - アクセント 3 18" xfId="106"/>
    <cellStyle name="20% - アクセント 3 19" xfId="107"/>
    <cellStyle name="20% - アクセント 3 2" xfId="108"/>
    <cellStyle name="20% - アクセント 3 20" xfId="109"/>
    <cellStyle name="20% - アクセント 3 21" xfId="110"/>
    <cellStyle name="20% - アクセント 3 22" xfId="111"/>
    <cellStyle name="20% - アクセント 3 23" xfId="112"/>
    <cellStyle name="20% - アクセント 3 24" xfId="113"/>
    <cellStyle name="20% - アクセント 3 25" xfId="114"/>
    <cellStyle name="20% - アクセント 3 26" xfId="115"/>
    <cellStyle name="20% - アクセント 3 27" xfId="116"/>
    <cellStyle name="20% - アクセント 3 28" xfId="117"/>
    <cellStyle name="20% - アクセント 3 29" xfId="118"/>
    <cellStyle name="20% - アクセント 3 3" xfId="119"/>
    <cellStyle name="20% - アクセント 3 30" xfId="120"/>
    <cellStyle name="20% - アクセント 3 31" xfId="121"/>
    <cellStyle name="20% - アクセント 3 32" xfId="122"/>
    <cellStyle name="20% - アクセント 3 33" xfId="123"/>
    <cellStyle name="20% - アクセント 3 34" xfId="124"/>
    <cellStyle name="20% - アクセント 3 35" xfId="125"/>
    <cellStyle name="20% - アクセント 3 36" xfId="126"/>
    <cellStyle name="20% - アクセント 3 37" xfId="127"/>
    <cellStyle name="20% - アクセント 3 38" xfId="128"/>
    <cellStyle name="20% - アクセント 3 39" xfId="129"/>
    <cellStyle name="20% - アクセント 3 4" xfId="130"/>
    <cellStyle name="20% - アクセント 3 40" xfId="131"/>
    <cellStyle name="20% - アクセント 3 41" xfId="132"/>
    <cellStyle name="20% - アクセント 3 5" xfId="133"/>
    <cellStyle name="20% - アクセント 3 6" xfId="134"/>
    <cellStyle name="20% - アクセント 3 7" xfId="135"/>
    <cellStyle name="20% - アクセント 3 8" xfId="136"/>
    <cellStyle name="20% - アクセント 3 9" xfId="137"/>
    <cellStyle name="20% - アクセント 4" xfId="138"/>
    <cellStyle name="20% - アクセント 4 10" xfId="139"/>
    <cellStyle name="20% - アクセント 4 11" xfId="140"/>
    <cellStyle name="20% - アクセント 4 12" xfId="141"/>
    <cellStyle name="20% - アクセント 4 13" xfId="142"/>
    <cellStyle name="20% - アクセント 4 14" xfId="143"/>
    <cellStyle name="20% - アクセント 4 15" xfId="144"/>
    <cellStyle name="20% - アクセント 4 16" xfId="145"/>
    <cellStyle name="20% - アクセント 4 17" xfId="146"/>
    <cellStyle name="20% - アクセント 4 18" xfId="147"/>
    <cellStyle name="20% - アクセント 4 19" xfId="148"/>
    <cellStyle name="20% - アクセント 4 2" xfId="149"/>
    <cellStyle name="20% - アクセント 4 20" xfId="150"/>
    <cellStyle name="20% - アクセント 4 21" xfId="151"/>
    <cellStyle name="20% - アクセント 4 22" xfId="152"/>
    <cellStyle name="20% - アクセント 4 23" xfId="153"/>
    <cellStyle name="20% - アクセント 4 24" xfId="154"/>
    <cellStyle name="20% - アクセント 4 25" xfId="155"/>
    <cellStyle name="20% - アクセント 4 26" xfId="156"/>
    <cellStyle name="20% - アクセント 4 27" xfId="157"/>
    <cellStyle name="20% - アクセント 4 28" xfId="158"/>
    <cellStyle name="20% - アクセント 4 29" xfId="159"/>
    <cellStyle name="20% - アクセント 4 3" xfId="160"/>
    <cellStyle name="20% - アクセント 4 30" xfId="161"/>
    <cellStyle name="20% - アクセント 4 31" xfId="162"/>
    <cellStyle name="20% - アクセント 4 32" xfId="163"/>
    <cellStyle name="20% - アクセント 4 33" xfId="164"/>
    <cellStyle name="20% - アクセント 4 34" xfId="165"/>
    <cellStyle name="20% - アクセント 4 35" xfId="166"/>
    <cellStyle name="20% - アクセント 4 36" xfId="167"/>
    <cellStyle name="20% - アクセント 4 37" xfId="168"/>
    <cellStyle name="20% - アクセント 4 38" xfId="169"/>
    <cellStyle name="20% - アクセント 4 39" xfId="170"/>
    <cellStyle name="20% - アクセント 4 4" xfId="171"/>
    <cellStyle name="20% - アクセント 4 40" xfId="172"/>
    <cellStyle name="20% - アクセント 4 41" xfId="173"/>
    <cellStyle name="20% - アクセント 4 5" xfId="174"/>
    <cellStyle name="20% - アクセント 4 6" xfId="175"/>
    <cellStyle name="20% - アクセント 4 7" xfId="176"/>
    <cellStyle name="20% - アクセント 4 8" xfId="177"/>
    <cellStyle name="20% - アクセント 4 9" xfId="178"/>
    <cellStyle name="20% - アクセント 5" xfId="179"/>
    <cellStyle name="20% - アクセント 5 10" xfId="180"/>
    <cellStyle name="20% - アクセント 5 11" xfId="181"/>
    <cellStyle name="20% - アクセント 5 12" xfId="182"/>
    <cellStyle name="20% - アクセント 5 13" xfId="183"/>
    <cellStyle name="20% - アクセント 5 14" xfId="184"/>
    <cellStyle name="20% - アクセント 5 15" xfId="185"/>
    <cellStyle name="20% - アクセント 5 16" xfId="186"/>
    <cellStyle name="20% - アクセント 5 17" xfId="187"/>
    <cellStyle name="20% - アクセント 5 18" xfId="188"/>
    <cellStyle name="20% - アクセント 5 19" xfId="189"/>
    <cellStyle name="20% - アクセント 5 2" xfId="190"/>
    <cellStyle name="20% - アクセント 5 20" xfId="191"/>
    <cellStyle name="20% - アクセント 5 21" xfId="192"/>
    <cellStyle name="20% - アクセント 5 22" xfId="193"/>
    <cellStyle name="20% - アクセント 5 23" xfId="194"/>
    <cellStyle name="20% - アクセント 5 24" xfId="195"/>
    <cellStyle name="20% - アクセント 5 25" xfId="196"/>
    <cellStyle name="20% - アクセント 5 26" xfId="197"/>
    <cellStyle name="20% - アクセント 5 27" xfId="198"/>
    <cellStyle name="20% - アクセント 5 28" xfId="199"/>
    <cellStyle name="20% - アクセント 5 29" xfId="200"/>
    <cellStyle name="20% - アクセント 5 3" xfId="201"/>
    <cellStyle name="20% - アクセント 5 30" xfId="202"/>
    <cellStyle name="20% - アクセント 5 31" xfId="203"/>
    <cellStyle name="20% - アクセント 5 32" xfId="204"/>
    <cellStyle name="20% - アクセント 5 33" xfId="205"/>
    <cellStyle name="20% - アクセント 5 34" xfId="206"/>
    <cellStyle name="20% - アクセント 5 35" xfId="207"/>
    <cellStyle name="20% - アクセント 5 36" xfId="208"/>
    <cellStyle name="20% - アクセント 5 37" xfId="209"/>
    <cellStyle name="20% - アクセント 5 38" xfId="210"/>
    <cellStyle name="20% - アクセント 5 39" xfId="211"/>
    <cellStyle name="20% - アクセント 5 4" xfId="212"/>
    <cellStyle name="20% - アクセント 5 40" xfId="213"/>
    <cellStyle name="20% - アクセント 5 41" xfId="214"/>
    <cellStyle name="20% - アクセント 5 5" xfId="215"/>
    <cellStyle name="20% - アクセント 5 6" xfId="216"/>
    <cellStyle name="20% - アクセント 5 7" xfId="217"/>
    <cellStyle name="20% - アクセント 5 8" xfId="218"/>
    <cellStyle name="20% - アクセント 5 9" xfId="219"/>
    <cellStyle name="20% - アクセント 6" xfId="220"/>
    <cellStyle name="20% - アクセント 6 10" xfId="221"/>
    <cellStyle name="20% - アクセント 6 11" xfId="222"/>
    <cellStyle name="20% - アクセント 6 12" xfId="223"/>
    <cellStyle name="20% - アクセント 6 13" xfId="224"/>
    <cellStyle name="20% - アクセント 6 14" xfId="225"/>
    <cellStyle name="20% - アクセント 6 15" xfId="226"/>
    <cellStyle name="20% - アクセント 6 16" xfId="227"/>
    <cellStyle name="20% - アクセント 6 17" xfId="228"/>
    <cellStyle name="20% - アクセント 6 18" xfId="229"/>
    <cellStyle name="20% - アクセント 6 19" xfId="230"/>
    <cellStyle name="20% - アクセント 6 2" xfId="231"/>
    <cellStyle name="20% - アクセント 6 20" xfId="232"/>
    <cellStyle name="20% - アクセント 6 21" xfId="233"/>
    <cellStyle name="20% - アクセント 6 22" xfId="234"/>
    <cellStyle name="20% - アクセント 6 23" xfId="235"/>
    <cellStyle name="20% - アクセント 6 24" xfId="236"/>
    <cellStyle name="20% - アクセント 6 25" xfId="237"/>
    <cellStyle name="20% - アクセント 6 26" xfId="238"/>
    <cellStyle name="20% - アクセント 6 27" xfId="239"/>
    <cellStyle name="20% - アクセント 6 28" xfId="240"/>
    <cellStyle name="20% - アクセント 6 29" xfId="241"/>
    <cellStyle name="20% - アクセント 6 3" xfId="242"/>
    <cellStyle name="20% - アクセント 6 30" xfId="243"/>
    <cellStyle name="20% - アクセント 6 31" xfId="244"/>
    <cellStyle name="20% - アクセント 6 32" xfId="245"/>
    <cellStyle name="20% - アクセント 6 33" xfId="246"/>
    <cellStyle name="20% - アクセント 6 34" xfId="247"/>
    <cellStyle name="20% - アクセント 6 35" xfId="248"/>
    <cellStyle name="20% - アクセント 6 36" xfId="249"/>
    <cellStyle name="20% - アクセント 6 37" xfId="250"/>
    <cellStyle name="20% - アクセント 6 38" xfId="251"/>
    <cellStyle name="20% - アクセント 6 39" xfId="252"/>
    <cellStyle name="20% - アクセント 6 4" xfId="253"/>
    <cellStyle name="20% - アクセント 6 40" xfId="254"/>
    <cellStyle name="20% - アクセント 6 41" xfId="255"/>
    <cellStyle name="20% - アクセント 6 5" xfId="256"/>
    <cellStyle name="20% - アクセント 6 6" xfId="257"/>
    <cellStyle name="20% - アクセント 6 7" xfId="258"/>
    <cellStyle name="20% - アクセント 6 8" xfId="259"/>
    <cellStyle name="20% - アクセント 6 9" xfId="260"/>
    <cellStyle name="40% - アクセント 1" xfId="261"/>
    <cellStyle name="40% - アクセント 1 10" xfId="262"/>
    <cellStyle name="40% - アクセント 1 11" xfId="263"/>
    <cellStyle name="40% - アクセント 1 12" xfId="264"/>
    <cellStyle name="40% - アクセント 1 13" xfId="265"/>
    <cellStyle name="40% - アクセント 1 14" xfId="266"/>
    <cellStyle name="40% - アクセント 1 15" xfId="267"/>
    <cellStyle name="40% - アクセント 1 16" xfId="268"/>
    <cellStyle name="40% - アクセント 1 17" xfId="269"/>
    <cellStyle name="40% - アクセント 1 18" xfId="270"/>
    <cellStyle name="40% - アクセント 1 19" xfId="271"/>
    <cellStyle name="40% - アクセント 1 2" xfId="272"/>
    <cellStyle name="40% - アクセント 1 20" xfId="273"/>
    <cellStyle name="40% - アクセント 1 21" xfId="274"/>
    <cellStyle name="40% - アクセント 1 22" xfId="275"/>
    <cellStyle name="40% - アクセント 1 23" xfId="276"/>
    <cellStyle name="40% - アクセント 1 24" xfId="277"/>
    <cellStyle name="40% - アクセント 1 25" xfId="278"/>
    <cellStyle name="40% - アクセント 1 26" xfId="279"/>
    <cellStyle name="40% - アクセント 1 27" xfId="280"/>
    <cellStyle name="40% - アクセント 1 28" xfId="281"/>
    <cellStyle name="40% - アクセント 1 29" xfId="282"/>
    <cellStyle name="40% - アクセント 1 3" xfId="283"/>
    <cellStyle name="40% - アクセント 1 30" xfId="284"/>
    <cellStyle name="40% - アクセント 1 31" xfId="285"/>
    <cellStyle name="40% - アクセント 1 32" xfId="286"/>
    <cellStyle name="40% - アクセント 1 33" xfId="287"/>
    <cellStyle name="40% - アクセント 1 34" xfId="288"/>
    <cellStyle name="40% - アクセント 1 35" xfId="289"/>
    <cellStyle name="40% - アクセント 1 36" xfId="290"/>
    <cellStyle name="40% - アクセント 1 37" xfId="291"/>
    <cellStyle name="40% - アクセント 1 38" xfId="292"/>
    <cellStyle name="40% - アクセント 1 39" xfId="293"/>
    <cellStyle name="40% - アクセント 1 4" xfId="294"/>
    <cellStyle name="40% - アクセント 1 40" xfId="295"/>
    <cellStyle name="40% - アクセント 1 41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3" xfId="328"/>
    <cellStyle name="40% - アクセント 2 34" xfId="329"/>
    <cellStyle name="40% - アクセント 2 35" xfId="330"/>
    <cellStyle name="40% - アクセント 2 36" xfId="331"/>
    <cellStyle name="40% - アクセント 2 37" xfId="332"/>
    <cellStyle name="40% - アクセント 2 38" xfId="333"/>
    <cellStyle name="40% - アクセント 2 39" xfId="334"/>
    <cellStyle name="40% - アクセント 2 4" xfId="335"/>
    <cellStyle name="40% - アクセント 2 40" xfId="336"/>
    <cellStyle name="40% - アクセント 2 41" xfId="337"/>
    <cellStyle name="40% - アクセント 2 5" xfId="338"/>
    <cellStyle name="40% - アクセント 2 6" xfId="339"/>
    <cellStyle name="40% - アクセント 2 7" xfId="340"/>
    <cellStyle name="40% - アクセント 2 8" xfId="341"/>
    <cellStyle name="40% - アクセント 2 9" xfId="342"/>
    <cellStyle name="40% - アクセント 3" xfId="343"/>
    <cellStyle name="40% - アクセント 3 10" xfId="344"/>
    <cellStyle name="40% - アクセント 3 11" xfId="345"/>
    <cellStyle name="40% - アクセント 3 12" xfId="346"/>
    <cellStyle name="40% - アクセント 3 13" xfId="347"/>
    <cellStyle name="40% - アクセント 3 14" xfId="348"/>
    <cellStyle name="40% - アクセント 3 15" xfId="349"/>
    <cellStyle name="40% - アクセント 3 16" xfId="350"/>
    <cellStyle name="40% - アクセント 3 17" xfId="351"/>
    <cellStyle name="40% - アクセント 3 18" xfId="352"/>
    <cellStyle name="40% - アクセント 3 19" xfId="353"/>
    <cellStyle name="40% - アクセント 3 2" xfId="354"/>
    <cellStyle name="40% - アクセント 3 20" xfId="355"/>
    <cellStyle name="40% - アクセント 3 21" xfId="356"/>
    <cellStyle name="40% - アクセント 3 22" xfId="357"/>
    <cellStyle name="40% - アクセント 3 23" xfId="358"/>
    <cellStyle name="40% - アクセント 3 24" xfId="359"/>
    <cellStyle name="40% - アクセント 3 25" xfId="360"/>
    <cellStyle name="40% - アクセント 3 26" xfId="361"/>
    <cellStyle name="40% - アクセント 3 27" xfId="362"/>
    <cellStyle name="40% - アクセント 3 28" xfId="363"/>
    <cellStyle name="40% - アクセント 3 29" xfId="364"/>
    <cellStyle name="40% - アクセント 3 3" xfId="365"/>
    <cellStyle name="40% - アクセント 3 30" xfId="366"/>
    <cellStyle name="40% - アクセント 3 31" xfId="367"/>
    <cellStyle name="40% - アクセント 3 32" xfId="368"/>
    <cellStyle name="40% - アクセント 3 33" xfId="369"/>
    <cellStyle name="40% - アクセント 3 34" xfId="370"/>
    <cellStyle name="40% - アクセント 3 35" xfId="371"/>
    <cellStyle name="40% - アクセント 3 36" xfId="372"/>
    <cellStyle name="40% - アクセント 3 37" xfId="373"/>
    <cellStyle name="40% - アクセント 3 38" xfId="374"/>
    <cellStyle name="40% - アクセント 3 39" xfId="375"/>
    <cellStyle name="40% - アクセント 3 4" xfId="376"/>
    <cellStyle name="40% - アクセント 3 40" xfId="377"/>
    <cellStyle name="40% - アクセント 3 41" xfId="378"/>
    <cellStyle name="40% - アクセント 3 5" xfId="379"/>
    <cellStyle name="40% - アクセント 3 6" xfId="380"/>
    <cellStyle name="40% - アクセント 3 7" xfId="381"/>
    <cellStyle name="40% - アクセント 3 8" xfId="382"/>
    <cellStyle name="40% - アクセント 3 9" xfId="383"/>
    <cellStyle name="40% - アクセント 4" xfId="384"/>
    <cellStyle name="40% - アクセント 4 10" xfId="385"/>
    <cellStyle name="40% - アクセント 4 11" xfId="386"/>
    <cellStyle name="40% - アクセント 4 12" xfId="387"/>
    <cellStyle name="40% - アクセント 4 13" xfId="388"/>
    <cellStyle name="40% - アクセント 4 14" xfId="389"/>
    <cellStyle name="40% - アクセント 4 15" xfId="390"/>
    <cellStyle name="40% - アクセント 4 16" xfId="391"/>
    <cellStyle name="40% - アクセント 4 17" xfId="392"/>
    <cellStyle name="40% - アクセント 4 18" xfId="393"/>
    <cellStyle name="40% - アクセント 4 19" xfId="394"/>
    <cellStyle name="40% - アクセント 4 2" xfId="395"/>
    <cellStyle name="40% - アクセント 4 20" xfId="396"/>
    <cellStyle name="40% - アクセント 4 21" xfId="397"/>
    <cellStyle name="40% - アクセント 4 22" xfId="398"/>
    <cellStyle name="40% - アクセント 4 23" xfId="399"/>
    <cellStyle name="40% - アクセント 4 24" xfId="400"/>
    <cellStyle name="40% - アクセント 4 25" xfId="401"/>
    <cellStyle name="40% - アクセント 4 26" xfId="402"/>
    <cellStyle name="40% - アクセント 4 27" xfId="403"/>
    <cellStyle name="40% - アクセント 4 28" xfId="404"/>
    <cellStyle name="40% - アクセント 4 29" xfId="405"/>
    <cellStyle name="40% - アクセント 4 3" xfId="406"/>
    <cellStyle name="40% - アクセント 4 30" xfId="407"/>
    <cellStyle name="40% - アクセント 4 31" xfId="408"/>
    <cellStyle name="40% - アクセント 4 32" xfId="409"/>
    <cellStyle name="40% - アクセント 4 33" xfId="410"/>
    <cellStyle name="40% - アクセント 4 34" xfId="411"/>
    <cellStyle name="40% - アクセント 4 35" xfId="412"/>
    <cellStyle name="40% - アクセント 4 36" xfId="413"/>
    <cellStyle name="40% - アクセント 4 37" xfId="414"/>
    <cellStyle name="40% - アクセント 4 38" xfId="415"/>
    <cellStyle name="40% - アクセント 4 39" xfId="416"/>
    <cellStyle name="40% - アクセント 4 4" xfId="417"/>
    <cellStyle name="40% - アクセント 4 40" xfId="418"/>
    <cellStyle name="40% - アクセント 4 41" xfId="419"/>
    <cellStyle name="40% - アクセント 4 5" xfId="420"/>
    <cellStyle name="40% - アクセント 4 6" xfId="421"/>
    <cellStyle name="40% - アクセント 4 7" xfId="422"/>
    <cellStyle name="40% - アクセント 4 8" xfId="423"/>
    <cellStyle name="40% - アクセント 4 9" xfId="424"/>
    <cellStyle name="40% - アクセント 5" xfId="425"/>
    <cellStyle name="40% - アクセント 5 10" xfId="426"/>
    <cellStyle name="40% - アクセント 5 11" xfId="427"/>
    <cellStyle name="40% - アクセント 5 12" xfId="428"/>
    <cellStyle name="40% - アクセント 5 13" xfId="429"/>
    <cellStyle name="40% - アクセント 5 14" xfId="430"/>
    <cellStyle name="40% - アクセント 5 15" xfId="431"/>
    <cellStyle name="40% - アクセント 5 16" xfId="432"/>
    <cellStyle name="40% - アクセント 5 17" xfId="433"/>
    <cellStyle name="40% - アクセント 5 18" xfId="434"/>
    <cellStyle name="40% - アクセント 5 19" xfId="435"/>
    <cellStyle name="40% - アクセント 5 2" xfId="436"/>
    <cellStyle name="40% - アクセント 5 20" xfId="437"/>
    <cellStyle name="40% - アクセント 5 21" xfId="438"/>
    <cellStyle name="40% - アクセント 5 22" xfId="439"/>
    <cellStyle name="40% - アクセント 5 23" xfId="440"/>
    <cellStyle name="40% - アクセント 5 24" xfId="441"/>
    <cellStyle name="40% - アクセント 5 25" xfId="442"/>
    <cellStyle name="40% - アクセント 5 26" xfId="443"/>
    <cellStyle name="40% - アクセント 5 27" xfId="444"/>
    <cellStyle name="40% - アクセント 5 28" xfId="445"/>
    <cellStyle name="40% - アクセント 5 29" xfId="446"/>
    <cellStyle name="40% - アクセント 5 3" xfId="447"/>
    <cellStyle name="40% - アクセント 5 30" xfId="448"/>
    <cellStyle name="40% - アクセント 5 31" xfId="449"/>
    <cellStyle name="40% - アクセント 5 32" xfId="450"/>
    <cellStyle name="40% - アクセント 5 33" xfId="451"/>
    <cellStyle name="40% - アクセント 5 34" xfId="452"/>
    <cellStyle name="40% - アクセント 5 35" xfId="453"/>
    <cellStyle name="40% - アクセント 5 36" xfId="454"/>
    <cellStyle name="40% - アクセント 5 37" xfId="455"/>
    <cellStyle name="40% - アクセント 5 38" xfId="456"/>
    <cellStyle name="40% - アクセント 5 39" xfId="457"/>
    <cellStyle name="40% - アクセント 5 4" xfId="458"/>
    <cellStyle name="40% - アクセント 5 40" xfId="459"/>
    <cellStyle name="40% - アクセント 5 41" xfId="460"/>
    <cellStyle name="40% - アクセント 5 5" xfId="461"/>
    <cellStyle name="40% - アクセント 5 6" xfId="462"/>
    <cellStyle name="40% - アクセント 5 7" xfId="463"/>
    <cellStyle name="40% - アクセント 5 8" xfId="464"/>
    <cellStyle name="40% - アクセント 5 9" xfId="465"/>
    <cellStyle name="40% - アクセント 6" xfId="466"/>
    <cellStyle name="40% - アクセント 6 10" xfId="467"/>
    <cellStyle name="40% - アクセント 6 11" xfId="468"/>
    <cellStyle name="40% - アクセント 6 12" xfId="469"/>
    <cellStyle name="40% - アクセント 6 13" xfId="470"/>
    <cellStyle name="40% - アクセント 6 14" xfId="471"/>
    <cellStyle name="40% - アクセント 6 15" xfId="472"/>
    <cellStyle name="40% - アクセント 6 16" xfId="473"/>
    <cellStyle name="40% - アクセント 6 17" xfId="474"/>
    <cellStyle name="40% - アクセント 6 18" xfId="475"/>
    <cellStyle name="40% - アクセント 6 19" xfId="476"/>
    <cellStyle name="40% - アクセント 6 2" xfId="477"/>
    <cellStyle name="40% - アクセント 6 20" xfId="478"/>
    <cellStyle name="40% - アクセント 6 21" xfId="479"/>
    <cellStyle name="40% - アクセント 6 22" xfId="480"/>
    <cellStyle name="40% - アクセント 6 23" xfId="481"/>
    <cellStyle name="40% - アクセント 6 24" xfId="482"/>
    <cellStyle name="40% - アクセント 6 25" xfId="483"/>
    <cellStyle name="40% - アクセント 6 26" xfId="484"/>
    <cellStyle name="40% - アクセント 6 27" xfId="485"/>
    <cellStyle name="40% - アクセント 6 28" xfId="486"/>
    <cellStyle name="40% - アクセント 6 29" xfId="487"/>
    <cellStyle name="40% - アクセント 6 3" xfId="488"/>
    <cellStyle name="40% - アクセント 6 30" xfId="489"/>
    <cellStyle name="40% - アクセント 6 31" xfId="490"/>
    <cellStyle name="40% - アクセント 6 32" xfId="491"/>
    <cellStyle name="40% - アクセント 6 33" xfId="492"/>
    <cellStyle name="40% - アクセント 6 34" xfId="493"/>
    <cellStyle name="40% - アクセント 6 35" xfId="494"/>
    <cellStyle name="40% - アクセント 6 36" xfId="495"/>
    <cellStyle name="40% - アクセント 6 37" xfId="496"/>
    <cellStyle name="40% - アクセント 6 38" xfId="497"/>
    <cellStyle name="40% - アクセント 6 39" xfId="498"/>
    <cellStyle name="40% - アクセント 6 4" xfId="499"/>
    <cellStyle name="40% - アクセント 6 40" xfId="500"/>
    <cellStyle name="40% - アクセント 6 41" xfId="501"/>
    <cellStyle name="40% - アクセント 6 5" xfId="502"/>
    <cellStyle name="40% - アクセント 6 6" xfId="503"/>
    <cellStyle name="40% - アクセント 6 7" xfId="504"/>
    <cellStyle name="40% - アクセント 6 8" xfId="505"/>
    <cellStyle name="40% - アクセント 6 9" xfId="506"/>
    <cellStyle name="60% - アクセント 1" xfId="507"/>
    <cellStyle name="60% - アクセント 1 10" xfId="508"/>
    <cellStyle name="60% - アクセント 1 11" xfId="509"/>
    <cellStyle name="60% - アクセント 1 12" xfId="510"/>
    <cellStyle name="60% - アクセント 1 13" xfId="511"/>
    <cellStyle name="60% - アクセント 1 14" xfId="512"/>
    <cellStyle name="60% - アクセント 1 15" xfId="513"/>
    <cellStyle name="60% - アクセント 1 16" xfId="514"/>
    <cellStyle name="60% - アクセント 1 17" xfId="515"/>
    <cellStyle name="60% - アクセント 1 18" xfId="516"/>
    <cellStyle name="60% - アクセント 1 19" xfId="517"/>
    <cellStyle name="60% - アクセント 1 2" xfId="518"/>
    <cellStyle name="60% - アクセント 1 20" xfId="519"/>
    <cellStyle name="60% - アクセント 1 21" xfId="520"/>
    <cellStyle name="60% - アクセント 1 22" xfId="521"/>
    <cellStyle name="60% - アクセント 1 23" xfId="522"/>
    <cellStyle name="60% - アクセント 1 24" xfId="523"/>
    <cellStyle name="60% - アクセント 1 25" xfId="524"/>
    <cellStyle name="60% - アクセント 1 26" xfId="525"/>
    <cellStyle name="60% - アクセント 1 27" xfId="526"/>
    <cellStyle name="60% - アクセント 1 28" xfId="527"/>
    <cellStyle name="60% - アクセント 1 29" xfId="528"/>
    <cellStyle name="60% - アクセント 1 3" xfId="529"/>
    <cellStyle name="60% - アクセント 1 30" xfId="530"/>
    <cellStyle name="60% - アクセント 1 31" xfId="531"/>
    <cellStyle name="60% - アクセント 1 32" xfId="532"/>
    <cellStyle name="60% - アクセント 1 33" xfId="533"/>
    <cellStyle name="60% - アクセント 1 34" xfId="534"/>
    <cellStyle name="60% - アクセント 1 35" xfId="535"/>
    <cellStyle name="60% - アクセント 1 36" xfId="536"/>
    <cellStyle name="60% - アクセント 1 37" xfId="537"/>
    <cellStyle name="60% - アクセント 1 38" xfId="538"/>
    <cellStyle name="60% - アクセント 1 39" xfId="539"/>
    <cellStyle name="60% - アクセント 1 4" xfId="540"/>
    <cellStyle name="60% - アクセント 1 40" xfId="541"/>
    <cellStyle name="60% - アクセント 1 41" xfId="542"/>
    <cellStyle name="60% - アクセント 1 5" xfId="543"/>
    <cellStyle name="60% - アクセント 1 6" xfId="544"/>
    <cellStyle name="60% - アクセント 1 7" xfId="545"/>
    <cellStyle name="60% - アクセント 1 8" xfId="546"/>
    <cellStyle name="60% - アクセント 1 9" xfId="547"/>
    <cellStyle name="60% - アクセント 2" xfId="548"/>
    <cellStyle name="60% - アクセント 2 10" xfId="549"/>
    <cellStyle name="60% - アクセント 2 11" xfId="550"/>
    <cellStyle name="60% - アクセント 2 12" xfId="551"/>
    <cellStyle name="60% - アクセント 2 13" xfId="552"/>
    <cellStyle name="60% - アクセント 2 14" xfId="553"/>
    <cellStyle name="60% - アクセント 2 15" xfId="554"/>
    <cellStyle name="60% - アクセント 2 16" xfId="555"/>
    <cellStyle name="60% - アクセント 2 17" xfId="556"/>
    <cellStyle name="60% - アクセント 2 18" xfId="557"/>
    <cellStyle name="60% - アクセント 2 19" xfId="558"/>
    <cellStyle name="60% - アクセント 2 2" xfId="559"/>
    <cellStyle name="60% - アクセント 2 20" xfId="560"/>
    <cellStyle name="60% - アクセント 2 21" xfId="561"/>
    <cellStyle name="60% - アクセント 2 22" xfId="562"/>
    <cellStyle name="60% - アクセント 2 23" xfId="563"/>
    <cellStyle name="60% - アクセント 2 24" xfId="564"/>
    <cellStyle name="60% - アクセント 2 25" xfId="565"/>
    <cellStyle name="60% - アクセント 2 26" xfId="566"/>
    <cellStyle name="60% - アクセント 2 27" xfId="567"/>
    <cellStyle name="60% - アクセント 2 28" xfId="568"/>
    <cellStyle name="60% - アクセント 2 29" xfId="569"/>
    <cellStyle name="60% - アクセント 2 3" xfId="570"/>
    <cellStyle name="60% - アクセント 2 30" xfId="571"/>
    <cellStyle name="60% - アクセント 2 31" xfId="572"/>
    <cellStyle name="60% - アクセント 2 32" xfId="573"/>
    <cellStyle name="60% - アクセント 2 33" xfId="574"/>
    <cellStyle name="60% - アクセント 2 34" xfId="575"/>
    <cellStyle name="60% - アクセント 2 35" xfId="576"/>
    <cellStyle name="60% - アクセント 2 36" xfId="577"/>
    <cellStyle name="60% - アクセント 2 37" xfId="578"/>
    <cellStyle name="60% - アクセント 2 38" xfId="579"/>
    <cellStyle name="60% - アクセント 2 39" xfId="580"/>
    <cellStyle name="60% - アクセント 2 4" xfId="581"/>
    <cellStyle name="60% - アクセント 2 40" xfId="582"/>
    <cellStyle name="60% - アクセント 2 41" xfId="583"/>
    <cellStyle name="60% - アクセント 2 5" xfId="584"/>
    <cellStyle name="60% - アクセント 2 6" xfId="585"/>
    <cellStyle name="60% - アクセント 2 7" xfId="586"/>
    <cellStyle name="60% - アクセント 2 8" xfId="587"/>
    <cellStyle name="60% - アクセント 2 9" xfId="588"/>
    <cellStyle name="60% - アクセント 3" xfId="589"/>
    <cellStyle name="60% - アクセント 3 10" xfId="590"/>
    <cellStyle name="60% - アクセント 3 11" xfId="591"/>
    <cellStyle name="60% - アクセント 3 12" xfId="592"/>
    <cellStyle name="60% - アクセント 3 13" xfId="593"/>
    <cellStyle name="60% - アクセント 3 14" xfId="594"/>
    <cellStyle name="60% - アクセント 3 15" xfId="595"/>
    <cellStyle name="60% - アクセント 3 16" xfId="596"/>
    <cellStyle name="60% - アクセント 3 17" xfId="597"/>
    <cellStyle name="60% - アクセント 3 18" xfId="598"/>
    <cellStyle name="60% - アクセント 3 19" xfId="599"/>
    <cellStyle name="60% - アクセント 3 2" xfId="600"/>
    <cellStyle name="60% - アクセント 3 20" xfId="601"/>
    <cellStyle name="60% - アクセント 3 21" xfId="602"/>
    <cellStyle name="60% - アクセント 3 22" xfId="603"/>
    <cellStyle name="60% - アクセント 3 23" xfId="604"/>
    <cellStyle name="60% - アクセント 3 24" xfId="605"/>
    <cellStyle name="60% - アクセント 3 25" xfId="606"/>
    <cellStyle name="60% - アクセント 3 26" xfId="607"/>
    <cellStyle name="60% - アクセント 3 27" xfId="608"/>
    <cellStyle name="60% - アクセント 3 28" xfId="609"/>
    <cellStyle name="60% - アクセント 3 29" xfId="610"/>
    <cellStyle name="60% - アクセント 3 3" xfId="611"/>
    <cellStyle name="60% - アクセント 3 30" xfId="612"/>
    <cellStyle name="60% - アクセント 3 31" xfId="613"/>
    <cellStyle name="60% - アクセント 3 32" xfId="614"/>
    <cellStyle name="60% - アクセント 3 33" xfId="615"/>
    <cellStyle name="60% - アクセント 3 34" xfId="616"/>
    <cellStyle name="60% - アクセント 3 35" xfId="617"/>
    <cellStyle name="60% - アクセント 3 36" xfId="618"/>
    <cellStyle name="60% - アクセント 3 37" xfId="619"/>
    <cellStyle name="60% - アクセント 3 38" xfId="620"/>
    <cellStyle name="60% - アクセント 3 39" xfId="621"/>
    <cellStyle name="60% - アクセント 3 4" xfId="622"/>
    <cellStyle name="60% - アクセント 3 40" xfId="623"/>
    <cellStyle name="60% - アクセント 3 41" xfId="624"/>
    <cellStyle name="60% - アクセント 3 5" xfId="625"/>
    <cellStyle name="60% - アクセント 3 6" xfId="626"/>
    <cellStyle name="60% - アクセント 3 7" xfId="627"/>
    <cellStyle name="60% - アクセント 3 8" xfId="628"/>
    <cellStyle name="60% - アクセント 3 9" xfId="629"/>
    <cellStyle name="60% - アクセント 4" xfId="630"/>
    <cellStyle name="60% - アクセント 4 10" xfId="631"/>
    <cellStyle name="60% - アクセント 4 11" xfId="632"/>
    <cellStyle name="60% - アクセント 4 12" xfId="633"/>
    <cellStyle name="60% - アクセント 4 13" xfId="634"/>
    <cellStyle name="60% - アクセント 4 14" xfId="635"/>
    <cellStyle name="60% - アクセント 4 15" xfId="636"/>
    <cellStyle name="60% - アクセント 4 16" xfId="637"/>
    <cellStyle name="60% - アクセント 4 17" xfId="638"/>
    <cellStyle name="60% - アクセント 4 18" xfId="639"/>
    <cellStyle name="60% - アクセント 4 19" xfId="640"/>
    <cellStyle name="60% - アクセント 4 2" xfId="641"/>
    <cellStyle name="60% - アクセント 4 20" xfId="642"/>
    <cellStyle name="60% - アクセント 4 21" xfId="643"/>
    <cellStyle name="60% - アクセント 4 22" xfId="644"/>
    <cellStyle name="60% - アクセント 4 23" xfId="645"/>
    <cellStyle name="60% - アクセント 4 24" xfId="646"/>
    <cellStyle name="60% - アクセント 4 25" xfId="647"/>
    <cellStyle name="60% - アクセント 4 26" xfId="648"/>
    <cellStyle name="60% - アクセント 4 27" xfId="649"/>
    <cellStyle name="60% - アクセント 4 28" xfId="650"/>
    <cellStyle name="60% - アクセント 4 29" xfId="651"/>
    <cellStyle name="60% - アクセント 4 3" xfId="652"/>
    <cellStyle name="60% - アクセント 4 30" xfId="653"/>
    <cellStyle name="60% - アクセント 4 31" xfId="654"/>
    <cellStyle name="60% - アクセント 4 32" xfId="655"/>
    <cellStyle name="60% - アクセント 4 33" xfId="656"/>
    <cellStyle name="60% - アクセント 4 34" xfId="657"/>
    <cellStyle name="60% - アクセント 4 35" xfId="658"/>
    <cellStyle name="60% - アクセント 4 36" xfId="659"/>
    <cellStyle name="60% - アクセント 4 37" xfId="660"/>
    <cellStyle name="60% - アクセント 4 38" xfId="661"/>
    <cellStyle name="60% - アクセント 4 39" xfId="662"/>
    <cellStyle name="60% - アクセント 4 4" xfId="663"/>
    <cellStyle name="60% - アクセント 4 40" xfId="664"/>
    <cellStyle name="60% - アクセント 4 41" xfId="665"/>
    <cellStyle name="60% - アクセント 4 5" xfId="666"/>
    <cellStyle name="60% - アクセント 4 6" xfId="667"/>
    <cellStyle name="60% - アクセント 4 7" xfId="668"/>
    <cellStyle name="60% - アクセント 4 8" xfId="669"/>
    <cellStyle name="60% - アクセント 4 9" xfId="670"/>
    <cellStyle name="60% - アクセント 5" xfId="671"/>
    <cellStyle name="60% - アクセント 5 10" xfId="672"/>
    <cellStyle name="60% - アクセント 5 11" xfId="673"/>
    <cellStyle name="60% - アクセント 5 12" xfId="674"/>
    <cellStyle name="60% - アクセント 5 13" xfId="675"/>
    <cellStyle name="60% - アクセント 5 14" xfId="676"/>
    <cellStyle name="60% - アクセント 5 15" xfId="677"/>
    <cellStyle name="60% - アクセント 5 16" xfId="678"/>
    <cellStyle name="60% - アクセント 5 17" xfId="679"/>
    <cellStyle name="60% - アクセント 5 18" xfId="680"/>
    <cellStyle name="60% - アクセント 5 19" xfId="681"/>
    <cellStyle name="60% - アクセント 5 2" xfId="682"/>
    <cellStyle name="60% - アクセント 5 20" xfId="683"/>
    <cellStyle name="60% - アクセント 5 21" xfId="684"/>
    <cellStyle name="60% - アクセント 5 22" xfId="685"/>
    <cellStyle name="60% - アクセント 5 23" xfId="686"/>
    <cellStyle name="60% - アクセント 5 24" xfId="687"/>
    <cellStyle name="60% - アクセント 5 25" xfId="688"/>
    <cellStyle name="60% - アクセント 5 26" xfId="689"/>
    <cellStyle name="60% - アクセント 5 27" xfId="690"/>
    <cellStyle name="60% - アクセント 5 28" xfId="691"/>
    <cellStyle name="60% - アクセント 5 29" xfId="692"/>
    <cellStyle name="60% - アクセント 5 3" xfId="693"/>
    <cellStyle name="60% - アクセント 5 30" xfId="694"/>
    <cellStyle name="60% - アクセント 5 31" xfId="695"/>
    <cellStyle name="60% - アクセント 5 32" xfId="696"/>
    <cellStyle name="60% - アクセント 5 33" xfId="697"/>
    <cellStyle name="60% - アクセント 5 34" xfId="698"/>
    <cellStyle name="60% - アクセント 5 35" xfId="699"/>
    <cellStyle name="60% - アクセント 5 36" xfId="700"/>
    <cellStyle name="60% - アクセント 5 37" xfId="701"/>
    <cellStyle name="60% - アクセント 5 38" xfId="702"/>
    <cellStyle name="60% - アクセント 5 39" xfId="703"/>
    <cellStyle name="60% - アクセント 5 4" xfId="704"/>
    <cellStyle name="60% - アクセント 5 40" xfId="705"/>
    <cellStyle name="60% - アクセント 5 41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18" xfId="721"/>
    <cellStyle name="60% - アクセント 6 19" xfId="722"/>
    <cellStyle name="60% - アクセント 6 2" xfId="723"/>
    <cellStyle name="60% - アクセント 6 20" xfId="724"/>
    <cellStyle name="60% - アクセント 6 21" xfId="725"/>
    <cellStyle name="60% - アクセント 6 22" xfId="726"/>
    <cellStyle name="60% - アクセント 6 23" xfId="727"/>
    <cellStyle name="60% - アクセント 6 24" xfId="728"/>
    <cellStyle name="60% - アクセント 6 25" xfId="729"/>
    <cellStyle name="60% - アクセント 6 26" xfId="730"/>
    <cellStyle name="60% - アクセント 6 27" xfId="731"/>
    <cellStyle name="60% - アクセント 6 28" xfId="732"/>
    <cellStyle name="60% - アクセント 6 29" xfId="733"/>
    <cellStyle name="60% - アクセント 6 3" xfId="734"/>
    <cellStyle name="60% - アクセント 6 30" xfId="735"/>
    <cellStyle name="60% - アクセント 6 31" xfId="736"/>
    <cellStyle name="60% - アクセント 6 32" xfId="737"/>
    <cellStyle name="60% - アクセント 6 33" xfId="738"/>
    <cellStyle name="60% - アクセント 6 34" xfId="739"/>
    <cellStyle name="60% - アクセント 6 35" xfId="740"/>
    <cellStyle name="60% - アクセント 6 36" xfId="741"/>
    <cellStyle name="60% - アクセント 6 37" xfId="742"/>
    <cellStyle name="60% - アクセント 6 38" xfId="743"/>
    <cellStyle name="60% - アクセント 6 39" xfId="744"/>
    <cellStyle name="60% - アクセント 6 4" xfId="745"/>
    <cellStyle name="60% - アクセント 6 40" xfId="746"/>
    <cellStyle name="60% - アクセント 6 41" xfId="747"/>
    <cellStyle name="60% - アクセント 6 5" xfId="748"/>
    <cellStyle name="60% - アクセント 6 6" xfId="749"/>
    <cellStyle name="60% - アクセント 6 7" xfId="750"/>
    <cellStyle name="60% - アクセント 6 8" xfId="751"/>
    <cellStyle name="60% - アクセント 6 9" xfId="752"/>
    <cellStyle name="アクセント 1" xfId="753"/>
    <cellStyle name="アクセント 1 10" xfId="754"/>
    <cellStyle name="アクセント 1 11" xfId="755"/>
    <cellStyle name="アクセント 1 12" xfId="756"/>
    <cellStyle name="アクセント 1 13" xfId="757"/>
    <cellStyle name="アクセント 1 14" xfId="758"/>
    <cellStyle name="アクセント 1 15" xfId="759"/>
    <cellStyle name="アクセント 1 16" xfId="760"/>
    <cellStyle name="アクセント 1 17" xfId="761"/>
    <cellStyle name="アクセント 1 18" xfId="762"/>
    <cellStyle name="アクセント 1 19" xfId="763"/>
    <cellStyle name="アクセント 1 2" xfId="764"/>
    <cellStyle name="アクセント 1 20" xfId="765"/>
    <cellStyle name="アクセント 1 21" xfId="766"/>
    <cellStyle name="アクセント 1 22" xfId="767"/>
    <cellStyle name="アクセント 1 23" xfId="768"/>
    <cellStyle name="アクセント 1 24" xfId="769"/>
    <cellStyle name="アクセント 1 25" xfId="770"/>
    <cellStyle name="アクセント 1 26" xfId="771"/>
    <cellStyle name="アクセント 1 27" xfId="772"/>
    <cellStyle name="アクセント 1 28" xfId="773"/>
    <cellStyle name="アクセント 1 29" xfId="774"/>
    <cellStyle name="アクセント 1 3" xfId="775"/>
    <cellStyle name="アクセント 1 30" xfId="776"/>
    <cellStyle name="アクセント 1 31" xfId="777"/>
    <cellStyle name="アクセント 1 32" xfId="778"/>
    <cellStyle name="アクセント 1 33" xfId="779"/>
    <cellStyle name="アクセント 1 34" xfId="780"/>
    <cellStyle name="アクセント 1 35" xfId="781"/>
    <cellStyle name="アクセント 1 36" xfId="782"/>
    <cellStyle name="アクセント 1 37" xfId="783"/>
    <cellStyle name="アクセント 1 38" xfId="784"/>
    <cellStyle name="アクセント 1 39" xfId="785"/>
    <cellStyle name="アクセント 1 4" xfId="786"/>
    <cellStyle name="アクセント 1 40" xfId="787"/>
    <cellStyle name="アクセント 1 41" xfId="788"/>
    <cellStyle name="アクセント 1 5" xfId="789"/>
    <cellStyle name="アクセント 1 6" xfId="790"/>
    <cellStyle name="アクセント 1 7" xfId="791"/>
    <cellStyle name="アクセント 1 8" xfId="792"/>
    <cellStyle name="アクセント 1 9" xfId="793"/>
    <cellStyle name="アクセント 2" xfId="794"/>
    <cellStyle name="アクセント 2 10" xfId="795"/>
    <cellStyle name="アクセント 2 11" xfId="796"/>
    <cellStyle name="アクセント 2 12" xfId="797"/>
    <cellStyle name="アクセント 2 13" xfId="798"/>
    <cellStyle name="アクセント 2 14" xfId="799"/>
    <cellStyle name="アクセント 2 15" xfId="800"/>
    <cellStyle name="アクセント 2 16" xfId="801"/>
    <cellStyle name="アクセント 2 17" xfId="802"/>
    <cellStyle name="アクセント 2 18" xfId="803"/>
    <cellStyle name="アクセント 2 19" xfId="804"/>
    <cellStyle name="アクセント 2 2" xfId="805"/>
    <cellStyle name="アクセント 2 20" xfId="806"/>
    <cellStyle name="アクセント 2 21" xfId="807"/>
    <cellStyle name="アクセント 2 22" xfId="808"/>
    <cellStyle name="アクセント 2 23" xfId="809"/>
    <cellStyle name="アクセント 2 24" xfId="810"/>
    <cellStyle name="アクセント 2 25" xfId="811"/>
    <cellStyle name="アクセント 2 26" xfId="812"/>
    <cellStyle name="アクセント 2 27" xfId="813"/>
    <cellStyle name="アクセント 2 28" xfId="814"/>
    <cellStyle name="アクセント 2 29" xfId="815"/>
    <cellStyle name="アクセント 2 3" xfId="816"/>
    <cellStyle name="アクセント 2 30" xfId="817"/>
    <cellStyle name="アクセント 2 31" xfId="818"/>
    <cellStyle name="アクセント 2 32" xfId="819"/>
    <cellStyle name="アクセント 2 33" xfId="820"/>
    <cellStyle name="アクセント 2 34" xfId="821"/>
    <cellStyle name="アクセント 2 35" xfId="822"/>
    <cellStyle name="アクセント 2 36" xfId="823"/>
    <cellStyle name="アクセント 2 37" xfId="824"/>
    <cellStyle name="アクセント 2 38" xfId="825"/>
    <cellStyle name="アクセント 2 39" xfId="826"/>
    <cellStyle name="アクセント 2 4" xfId="827"/>
    <cellStyle name="アクセント 2 40" xfId="828"/>
    <cellStyle name="アクセント 2 41" xfId="829"/>
    <cellStyle name="アクセント 2 5" xfId="830"/>
    <cellStyle name="アクセント 2 6" xfId="831"/>
    <cellStyle name="アクセント 2 7" xfId="832"/>
    <cellStyle name="アクセント 2 8" xfId="833"/>
    <cellStyle name="アクセント 2 9" xfId="834"/>
    <cellStyle name="アクセント 3" xfId="835"/>
    <cellStyle name="アクセント 3 10" xfId="836"/>
    <cellStyle name="アクセント 3 11" xfId="837"/>
    <cellStyle name="アクセント 3 12" xfId="838"/>
    <cellStyle name="アクセント 3 13" xfId="839"/>
    <cellStyle name="アクセント 3 14" xfId="840"/>
    <cellStyle name="アクセント 3 15" xfId="841"/>
    <cellStyle name="アクセント 3 16" xfId="842"/>
    <cellStyle name="アクセント 3 17" xfId="843"/>
    <cellStyle name="アクセント 3 18" xfId="844"/>
    <cellStyle name="アクセント 3 19" xfId="845"/>
    <cellStyle name="アクセント 3 2" xfId="846"/>
    <cellStyle name="アクセント 3 20" xfId="847"/>
    <cellStyle name="アクセント 3 21" xfId="848"/>
    <cellStyle name="アクセント 3 22" xfId="849"/>
    <cellStyle name="アクセント 3 23" xfId="850"/>
    <cellStyle name="アクセント 3 24" xfId="851"/>
    <cellStyle name="アクセント 3 25" xfId="852"/>
    <cellStyle name="アクセント 3 26" xfId="853"/>
    <cellStyle name="アクセント 3 27" xfId="854"/>
    <cellStyle name="アクセント 3 28" xfId="855"/>
    <cellStyle name="アクセント 3 29" xfId="856"/>
    <cellStyle name="アクセント 3 3" xfId="857"/>
    <cellStyle name="アクセント 3 30" xfId="858"/>
    <cellStyle name="アクセント 3 31" xfId="859"/>
    <cellStyle name="アクセント 3 32" xfId="860"/>
    <cellStyle name="アクセント 3 33" xfId="861"/>
    <cellStyle name="アクセント 3 34" xfId="862"/>
    <cellStyle name="アクセント 3 35" xfId="863"/>
    <cellStyle name="アクセント 3 36" xfId="864"/>
    <cellStyle name="アクセント 3 37" xfId="865"/>
    <cellStyle name="アクセント 3 38" xfId="866"/>
    <cellStyle name="アクセント 3 39" xfId="867"/>
    <cellStyle name="アクセント 3 4" xfId="868"/>
    <cellStyle name="アクセント 3 40" xfId="869"/>
    <cellStyle name="アクセント 3 41" xfId="870"/>
    <cellStyle name="アクセント 3 5" xfId="871"/>
    <cellStyle name="アクセント 3 6" xfId="872"/>
    <cellStyle name="アクセント 3 7" xfId="873"/>
    <cellStyle name="アクセント 3 8" xfId="874"/>
    <cellStyle name="アクセント 3 9" xfId="875"/>
    <cellStyle name="アクセント 4" xfId="876"/>
    <cellStyle name="アクセント 4 10" xfId="877"/>
    <cellStyle name="アクセント 4 11" xfId="878"/>
    <cellStyle name="アクセント 4 12" xfId="879"/>
    <cellStyle name="アクセント 4 13" xfId="880"/>
    <cellStyle name="アクセント 4 14" xfId="881"/>
    <cellStyle name="アクセント 4 15" xfId="882"/>
    <cellStyle name="アクセント 4 16" xfId="883"/>
    <cellStyle name="アクセント 4 17" xfId="884"/>
    <cellStyle name="アクセント 4 18" xfId="885"/>
    <cellStyle name="アクセント 4 19" xfId="886"/>
    <cellStyle name="アクセント 4 2" xfId="887"/>
    <cellStyle name="アクセント 4 20" xfId="888"/>
    <cellStyle name="アクセント 4 21" xfId="889"/>
    <cellStyle name="アクセント 4 22" xfId="890"/>
    <cellStyle name="アクセント 4 23" xfId="891"/>
    <cellStyle name="アクセント 4 24" xfId="892"/>
    <cellStyle name="アクセント 4 25" xfId="893"/>
    <cellStyle name="アクセント 4 26" xfId="894"/>
    <cellStyle name="アクセント 4 27" xfId="895"/>
    <cellStyle name="アクセント 4 28" xfId="896"/>
    <cellStyle name="アクセント 4 29" xfId="897"/>
    <cellStyle name="アクセント 4 3" xfId="898"/>
    <cellStyle name="アクセント 4 30" xfId="899"/>
    <cellStyle name="アクセント 4 31" xfId="900"/>
    <cellStyle name="アクセント 4 32" xfId="901"/>
    <cellStyle name="アクセント 4 33" xfId="902"/>
    <cellStyle name="アクセント 4 34" xfId="903"/>
    <cellStyle name="アクセント 4 35" xfId="904"/>
    <cellStyle name="アクセント 4 36" xfId="905"/>
    <cellStyle name="アクセント 4 37" xfId="906"/>
    <cellStyle name="アクセント 4 38" xfId="907"/>
    <cellStyle name="アクセント 4 39" xfId="908"/>
    <cellStyle name="アクセント 4 4" xfId="909"/>
    <cellStyle name="アクセント 4 40" xfId="910"/>
    <cellStyle name="アクセント 4 41" xfId="911"/>
    <cellStyle name="アクセント 4 5" xfId="912"/>
    <cellStyle name="アクセント 4 6" xfId="913"/>
    <cellStyle name="アクセント 4 7" xfId="914"/>
    <cellStyle name="アクセント 4 8" xfId="915"/>
    <cellStyle name="アクセント 4 9" xfId="916"/>
    <cellStyle name="アクセント 5" xfId="917"/>
    <cellStyle name="アクセント 5 10" xfId="918"/>
    <cellStyle name="アクセント 5 11" xfId="919"/>
    <cellStyle name="アクセント 5 12" xfId="920"/>
    <cellStyle name="アクセント 5 13" xfId="921"/>
    <cellStyle name="アクセント 5 14" xfId="922"/>
    <cellStyle name="アクセント 5 15" xfId="923"/>
    <cellStyle name="アクセント 5 16" xfId="924"/>
    <cellStyle name="アクセント 5 17" xfId="925"/>
    <cellStyle name="アクセント 5 18" xfId="926"/>
    <cellStyle name="アクセント 5 19" xfId="927"/>
    <cellStyle name="アクセント 5 2" xfId="928"/>
    <cellStyle name="アクセント 5 20" xfId="929"/>
    <cellStyle name="アクセント 5 21" xfId="930"/>
    <cellStyle name="アクセント 5 22" xfId="931"/>
    <cellStyle name="アクセント 5 23" xfId="932"/>
    <cellStyle name="アクセント 5 24" xfId="933"/>
    <cellStyle name="アクセント 5 25" xfId="934"/>
    <cellStyle name="アクセント 5 26" xfId="935"/>
    <cellStyle name="アクセント 5 27" xfId="936"/>
    <cellStyle name="アクセント 5 28" xfId="937"/>
    <cellStyle name="アクセント 5 29" xfId="938"/>
    <cellStyle name="アクセント 5 3" xfId="939"/>
    <cellStyle name="アクセント 5 30" xfId="940"/>
    <cellStyle name="アクセント 5 31" xfId="941"/>
    <cellStyle name="アクセント 5 32" xfId="942"/>
    <cellStyle name="アクセント 5 33" xfId="943"/>
    <cellStyle name="アクセント 5 34" xfId="944"/>
    <cellStyle name="アクセント 5 35" xfId="945"/>
    <cellStyle name="アクセント 5 36" xfId="946"/>
    <cellStyle name="アクセント 5 37" xfId="947"/>
    <cellStyle name="アクセント 5 38" xfId="948"/>
    <cellStyle name="アクセント 5 39" xfId="949"/>
    <cellStyle name="アクセント 5 4" xfId="950"/>
    <cellStyle name="アクセント 5 40" xfId="951"/>
    <cellStyle name="アクセント 5 41" xfId="952"/>
    <cellStyle name="アクセント 5 5" xfId="953"/>
    <cellStyle name="アクセント 5 6" xfId="954"/>
    <cellStyle name="アクセント 5 7" xfId="955"/>
    <cellStyle name="アクセント 5 8" xfId="956"/>
    <cellStyle name="アクセント 5 9" xfId="957"/>
    <cellStyle name="アクセント 6" xfId="958"/>
    <cellStyle name="アクセント 6 10" xfId="959"/>
    <cellStyle name="アクセント 6 11" xfId="960"/>
    <cellStyle name="アクセント 6 12" xfId="961"/>
    <cellStyle name="アクセント 6 13" xfId="962"/>
    <cellStyle name="アクセント 6 14" xfId="963"/>
    <cellStyle name="アクセント 6 15" xfId="964"/>
    <cellStyle name="アクセント 6 16" xfId="965"/>
    <cellStyle name="アクセント 6 17" xfId="966"/>
    <cellStyle name="アクセント 6 18" xfId="967"/>
    <cellStyle name="アクセント 6 19" xfId="968"/>
    <cellStyle name="アクセント 6 2" xfId="969"/>
    <cellStyle name="アクセント 6 20" xfId="970"/>
    <cellStyle name="アクセント 6 21" xfId="971"/>
    <cellStyle name="アクセント 6 22" xfId="972"/>
    <cellStyle name="アクセント 6 23" xfId="973"/>
    <cellStyle name="アクセント 6 24" xfId="974"/>
    <cellStyle name="アクセント 6 25" xfId="975"/>
    <cellStyle name="アクセント 6 26" xfId="976"/>
    <cellStyle name="アクセント 6 27" xfId="977"/>
    <cellStyle name="アクセント 6 28" xfId="978"/>
    <cellStyle name="アクセント 6 29" xfId="979"/>
    <cellStyle name="アクセント 6 3" xfId="980"/>
    <cellStyle name="アクセント 6 30" xfId="981"/>
    <cellStyle name="アクセント 6 31" xfId="982"/>
    <cellStyle name="アクセント 6 32" xfId="983"/>
    <cellStyle name="アクセント 6 33" xfId="984"/>
    <cellStyle name="アクセント 6 34" xfId="985"/>
    <cellStyle name="アクセント 6 35" xfId="986"/>
    <cellStyle name="アクセント 6 36" xfId="987"/>
    <cellStyle name="アクセント 6 37" xfId="988"/>
    <cellStyle name="アクセント 6 38" xfId="989"/>
    <cellStyle name="アクセント 6 39" xfId="990"/>
    <cellStyle name="アクセント 6 4" xfId="991"/>
    <cellStyle name="アクセント 6 40" xfId="992"/>
    <cellStyle name="アクセント 6 41" xfId="993"/>
    <cellStyle name="アクセント 6 5" xfId="994"/>
    <cellStyle name="アクセント 6 6" xfId="995"/>
    <cellStyle name="アクセント 6 7" xfId="996"/>
    <cellStyle name="アクセント 6 8" xfId="997"/>
    <cellStyle name="アクセント 6 9" xfId="998"/>
    <cellStyle name="タイトル" xfId="999"/>
    <cellStyle name="タイトル 10" xfId="1000"/>
    <cellStyle name="タイトル 11" xfId="1001"/>
    <cellStyle name="タイトル 12" xfId="1002"/>
    <cellStyle name="タイトル 13" xfId="1003"/>
    <cellStyle name="タイトル 14" xfId="1004"/>
    <cellStyle name="タイトル 15" xfId="1005"/>
    <cellStyle name="タイトル 16" xfId="1006"/>
    <cellStyle name="タイトル 17" xfId="1007"/>
    <cellStyle name="タイトル 18" xfId="1008"/>
    <cellStyle name="タイトル 19" xfId="1009"/>
    <cellStyle name="タイトル 2" xfId="1010"/>
    <cellStyle name="タイトル 20" xfId="1011"/>
    <cellStyle name="タイトル 21" xfId="1012"/>
    <cellStyle name="タイトル 22" xfId="1013"/>
    <cellStyle name="タイトル 23" xfId="1014"/>
    <cellStyle name="タイトル 24" xfId="1015"/>
    <cellStyle name="タイトル 25" xfId="1016"/>
    <cellStyle name="タイトル 26" xfId="1017"/>
    <cellStyle name="タイトル 27" xfId="1018"/>
    <cellStyle name="タイトル 28" xfId="1019"/>
    <cellStyle name="タイトル 29" xfId="1020"/>
    <cellStyle name="タイトル 3" xfId="1021"/>
    <cellStyle name="タイトル 30" xfId="1022"/>
    <cellStyle name="タイトル 31" xfId="1023"/>
    <cellStyle name="タイトル 32" xfId="1024"/>
    <cellStyle name="タイトル 33" xfId="1025"/>
    <cellStyle name="タイトル 34" xfId="1026"/>
    <cellStyle name="タイトル 35" xfId="1027"/>
    <cellStyle name="タイトル 36" xfId="1028"/>
    <cellStyle name="タイトル 37" xfId="1029"/>
    <cellStyle name="タイトル 38" xfId="1030"/>
    <cellStyle name="タイトル 39" xfId="1031"/>
    <cellStyle name="タイトル 4" xfId="1032"/>
    <cellStyle name="タイトル 40" xfId="1033"/>
    <cellStyle name="タイトル 41" xfId="1034"/>
    <cellStyle name="タイトル 5" xfId="1035"/>
    <cellStyle name="タイトル 6" xfId="1036"/>
    <cellStyle name="タイトル 7" xfId="1037"/>
    <cellStyle name="タイトル 8" xfId="1038"/>
    <cellStyle name="タイトル 9" xfId="1039"/>
    <cellStyle name="チェック セル" xfId="1040"/>
    <cellStyle name="チェック セル 10" xfId="1041"/>
    <cellStyle name="チェック セル 11" xfId="1042"/>
    <cellStyle name="チェック セル 12" xfId="1043"/>
    <cellStyle name="チェック セル 13" xfId="1044"/>
    <cellStyle name="チェック セル 14" xfId="1045"/>
    <cellStyle name="チェック セル 15" xfId="1046"/>
    <cellStyle name="チェック セル 16" xfId="1047"/>
    <cellStyle name="チェック セル 17" xfId="1048"/>
    <cellStyle name="チェック セル 18" xfId="1049"/>
    <cellStyle name="チェック セル 19" xfId="1050"/>
    <cellStyle name="チェック セル 2" xfId="1051"/>
    <cellStyle name="チェック セル 20" xfId="1052"/>
    <cellStyle name="チェック セル 21" xfId="1053"/>
    <cellStyle name="チェック セル 22" xfId="1054"/>
    <cellStyle name="チェック セル 23" xfId="1055"/>
    <cellStyle name="チェック セル 24" xfId="1056"/>
    <cellStyle name="チェック セル 25" xfId="1057"/>
    <cellStyle name="チェック セル 26" xfId="1058"/>
    <cellStyle name="チェック セル 27" xfId="1059"/>
    <cellStyle name="チェック セル 28" xfId="1060"/>
    <cellStyle name="チェック セル 29" xfId="1061"/>
    <cellStyle name="チェック セル 3" xfId="1062"/>
    <cellStyle name="チェック セル 30" xfId="1063"/>
    <cellStyle name="チェック セル 31" xfId="1064"/>
    <cellStyle name="チェック セル 32" xfId="1065"/>
    <cellStyle name="チェック セル 33" xfId="1066"/>
    <cellStyle name="チェック セル 34" xfId="1067"/>
    <cellStyle name="チェック セル 35" xfId="1068"/>
    <cellStyle name="チェック セル 36" xfId="1069"/>
    <cellStyle name="チェック セル 37" xfId="1070"/>
    <cellStyle name="チェック セル 38" xfId="1071"/>
    <cellStyle name="チェック セル 39" xfId="1072"/>
    <cellStyle name="チェック セル 4" xfId="1073"/>
    <cellStyle name="チェック セル 40" xfId="1074"/>
    <cellStyle name="チェック セル 41" xfId="1075"/>
    <cellStyle name="チェック セル 5" xfId="1076"/>
    <cellStyle name="チェック セル 6" xfId="1077"/>
    <cellStyle name="チェック セル 7" xfId="1078"/>
    <cellStyle name="チェック セル 8" xfId="1079"/>
    <cellStyle name="チェック セル 9" xfId="1080"/>
    <cellStyle name="どちらでもない" xfId="1081"/>
    <cellStyle name="どちらでもない 10" xfId="1082"/>
    <cellStyle name="どちらでもない 11" xfId="1083"/>
    <cellStyle name="どちらでもない 12" xfId="1084"/>
    <cellStyle name="どちらでもない 13" xfId="1085"/>
    <cellStyle name="どちらでもない 14" xfId="1086"/>
    <cellStyle name="どちらでもない 15" xfId="1087"/>
    <cellStyle name="どちらでもない 16" xfId="1088"/>
    <cellStyle name="どちらでもない 17" xfId="1089"/>
    <cellStyle name="どちらでもない 18" xfId="1090"/>
    <cellStyle name="どちらでもない 19" xfId="1091"/>
    <cellStyle name="どちらでもない 2" xfId="1092"/>
    <cellStyle name="どちらでもない 20" xfId="1093"/>
    <cellStyle name="どちらでもない 21" xfId="1094"/>
    <cellStyle name="どちらでもない 22" xfId="1095"/>
    <cellStyle name="どちらでもない 23" xfId="1096"/>
    <cellStyle name="どちらでもない 24" xfId="1097"/>
    <cellStyle name="どちらでもない 25" xfId="1098"/>
    <cellStyle name="どちらでもない 26" xfId="1099"/>
    <cellStyle name="どちらでもない 27" xfId="1100"/>
    <cellStyle name="どちらでもない 28" xfId="1101"/>
    <cellStyle name="どちらでもない 29" xfId="1102"/>
    <cellStyle name="どちらでもない 3" xfId="1103"/>
    <cellStyle name="どちらでもない 30" xfId="1104"/>
    <cellStyle name="どちらでもない 31" xfId="1105"/>
    <cellStyle name="どちらでもない 32" xfId="1106"/>
    <cellStyle name="どちらでもない 33" xfId="1107"/>
    <cellStyle name="どちらでもない 34" xfId="1108"/>
    <cellStyle name="どちらでもない 35" xfId="1109"/>
    <cellStyle name="どちらでもない 36" xfId="1110"/>
    <cellStyle name="どちらでもない 37" xfId="1111"/>
    <cellStyle name="どちらでもない 38" xfId="1112"/>
    <cellStyle name="どちらでもない 39" xfId="1113"/>
    <cellStyle name="どちらでもない 4" xfId="1114"/>
    <cellStyle name="どちらでもない 40" xfId="1115"/>
    <cellStyle name="どちらでもない 41" xfId="1116"/>
    <cellStyle name="どちらでもない 5" xfId="1117"/>
    <cellStyle name="どちらでもない 6" xfId="1118"/>
    <cellStyle name="どちらでもない 7" xfId="1119"/>
    <cellStyle name="どちらでもない 8" xfId="1120"/>
    <cellStyle name="どちらでもない 9" xfId="1121"/>
    <cellStyle name="Percent" xfId="1122"/>
    <cellStyle name="メモ" xfId="1123"/>
    <cellStyle name="メモ 10" xfId="1124"/>
    <cellStyle name="メモ 11" xfId="1125"/>
    <cellStyle name="メモ 12" xfId="1126"/>
    <cellStyle name="メモ 13" xfId="1127"/>
    <cellStyle name="メモ 14" xfId="1128"/>
    <cellStyle name="メモ 15" xfId="1129"/>
    <cellStyle name="メモ 16" xfId="1130"/>
    <cellStyle name="メモ 17" xfId="1131"/>
    <cellStyle name="メモ 18" xfId="1132"/>
    <cellStyle name="メモ 19" xfId="1133"/>
    <cellStyle name="メモ 2" xfId="1134"/>
    <cellStyle name="メモ 20" xfId="1135"/>
    <cellStyle name="メモ 21" xfId="1136"/>
    <cellStyle name="メモ 22" xfId="1137"/>
    <cellStyle name="メモ 23" xfId="1138"/>
    <cellStyle name="メモ 24" xfId="1139"/>
    <cellStyle name="メモ 25" xfId="1140"/>
    <cellStyle name="メモ 26" xfId="1141"/>
    <cellStyle name="メモ 27" xfId="1142"/>
    <cellStyle name="メモ 28" xfId="1143"/>
    <cellStyle name="メモ 29" xfId="1144"/>
    <cellStyle name="メモ 3" xfId="1145"/>
    <cellStyle name="メモ 30" xfId="1146"/>
    <cellStyle name="メモ 31" xfId="1147"/>
    <cellStyle name="メモ 32" xfId="1148"/>
    <cellStyle name="メモ 33" xfId="1149"/>
    <cellStyle name="メモ 34" xfId="1150"/>
    <cellStyle name="メモ 35" xfId="1151"/>
    <cellStyle name="メモ 36" xfId="1152"/>
    <cellStyle name="メモ 37" xfId="1153"/>
    <cellStyle name="メモ 38" xfId="1154"/>
    <cellStyle name="メモ 39" xfId="1155"/>
    <cellStyle name="メモ 4" xfId="1156"/>
    <cellStyle name="メモ 40" xfId="1157"/>
    <cellStyle name="メモ 41" xfId="1158"/>
    <cellStyle name="メモ 5" xfId="1159"/>
    <cellStyle name="メモ 6" xfId="1160"/>
    <cellStyle name="メモ 7" xfId="1161"/>
    <cellStyle name="メモ 8" xfId="1162"/>
    <cellStyle name="メモ 9" xfId="1163"/>
    <cellStyle name="リンク セル" xfId="1164"/>
    <cellStyle name="リンク セル 10" xfId="1165"/>
    <cellStyle name="リンク セル 11" xfId="1166"/>
    <cellStyle name="リンク セル 12" xfId="1167"/>
    <cellStyle name="リンク セル 13" xfId="1168"/>
    <cellStyle name="リンク セル 14" xfId="1169"/>
    <cellStyle name="リンク セル 15" xfId="1170"/>
    <cellStyle name="リンク セル 16" xfId="1171"/>
    <cellStyle name="リンク セル 17" xfId="1172"/>
    <cellStyle name="リンク セル 18" xfId="1173"/>
    <cellStyle name="リンク セル 19" xfId="1174"/>
    <cellStyle name="リンク セル 2" xfId="1175"/>
    <cellStyle name="リンク セル 20" xfId="1176"/>
    <cellStyle name="リンク セル 21" xfId="1177"/>
    <cellStyle name="リンク セル 22" xfId="1178"/>
    <cellStyle name="リンク セル 23" xfId="1179"/>
    <cellStyle name="リンク セル 24" xfId="1180"/>
    <cellStyle name="リンク セル 25" xfId="1181"/>
    <cellStyle name="リンク セル 26" xfId="1182"/>
    <cellStyle name="リンク セル 27" xfId="1183"/>
    <cellStyle name="リンク セル 28" xfId="1184"/>
    <cellStyle name="リンク セル 29" xfId="1185"/>
    <cellStyle name="リンク セル 3" xfId="1186"/>
    <cellStyle name="リンク セル 30" xfId="1187"/>
    <cellStyle name="リンク セル 31" xfId="1188"/>
    <cellStyle name="リンク セル 32" xfId="1189"/>
    <cellStyle name="リンク セル 33" xfId="1190"/>
    <cellStyle name="リンク セル 34" xfId="1191"/>
    <cellStyle name="リンク セル 35" xfId="1192"/>
    <cellStyle name="リンク セル 36" xfId="1193"/>
    <cellStyle name="リンク セル 37" xfId="1194"/>
    <cellStyle name="リンク セル 38" xfId="1195"/>
    <cellStyle name="リンク セル 39" xfId="1196"/>
    <cellStyle name="リンク セル 4" xfId="1197"/>
    <cellStyle name="リンク セル 40" xfId="1198"/>
    <cellStyle name="リンク セル 41" xfId="1199"/>
    <cellStyle name="リンク セル 5" xfId="1200"/>
    <cellStyle name="リンク セル 6" xfId="1201"/>
    <cellStyle name="リンク セル 7" xfId="1202"/>
    <cellStyle name="リンク セル 8" xfId="1203"/>
    <cellStyle name="リンク セル 9" xfId="1204"/>
    <cellStyle name="悪い" xfId="1205"/>
    <cellStyle name="悪い 10" xfId="1206"/>
    <cellStyle name="悪い 11" xfId="1207"/>
    <cellStyle name="悪い 12" xfId="1208"/>
    <cellStyle name="悪い 13" xfId="1209"/>
    <cellStyle name="悪い 14" xfId="1210"/>
    <cellStyle name="悪い 15" xfId="1211"/>
    <cellStyle name="悪い 16" xfId="1212"/>
    <cellStyle name="悪い 17" xfId="1213"/>
    <cellStyle name="悪い 18" xfId="1214"/>
    <cellStyle name="悪い 19" xfId="1215"/>
    <cellStyle name="悪い 2" xfId="1216"/>
    <cellStyle name="悪い 20" xfId="1217"/>
    <cellStyle name="悪い 21" xfId="1218"/>
    <cellStyle name="悪い 22" xfId="1219"/>
    <cellStyle name="悪い 23" xfId="1220"/>
    <cellStyle name="悪い 24" xfId="1221"/>
    <cellStyle name="悪い 25" xfId="1222"/>
    <cellStyle name="悪い 26" xfId="1223"/>
    <cellStyle name="悪い 27" xfId="1224"/>
    <cellStyle name="悪い 28" xfId="1225"/>
    <cellStyle name="悪い 29" xfId="1226"/>
    <cellStyle name="悪い 3" xfId="1227"/>
    <cellStyle name="悪い 30" xfId="1228"/>
    <cellStyle name="悪い 31" xfId="1229"/>
    <cellStyle name="悪い 32" xfId="1230"/>
    <cellStyle name="悪い 33" xfId="1231"/>
    <cellStyle name="悪い 34" xfId="1232"/>
    <cellStyle name="悪い 35" xfId="1233"/>
    <cellStyle name="悪い 36" xfId="1234"/>
    <cellStyle name="悪い 37" xfId="1235"/>
    <cellStyle name="悪い 38" xfId="1236"/>
    <cellStyle name="悪い 39" xfId="1237"/>
    <cellStyle name="悪い 4" xfId="1238"/>
    <cellStyle name="悪い 40" xfId="1239"/>
    <cellStyle name="悪い 41" xfId="1240"/>
    <cellStyle name="悪い 5" xfId="1241"/>
    <cellStyle name="悪い 6" xfId="1242"/>
    <cellStyle name="悪い 7" xfId="1243"/>
    <cellStyle name="悪い 8" xfId="1244"/>
    <cellStyle name="悪い 9" xfId="1245"/>
    <cellStyle name="計算" xfId="1246"/>
    <cellStyle name="計算 10" xfId="1247"/>
    <cellStyle name="計算 11" xfId="1248"/>
    <cellStyle name="計算 12" xfId="1249"/>
    <cellStyle name="計算 13" xfId="1250"/>
    <cellStyle name="計算 14" xfId="1251"/>
    <cellStyle name="計算 15" xfId="1252"/>
    <cellStyle name="計算 16" xfId="1253"/>
    <cellStyle name="計算 17" xfId="1254"/>
    <cellStyle name="計算 18" xfId="1255"/>
    <cellStyle name="計算 19" xfId="1256"/>
    <cellStyle name="計算 2" xfId="1257"/>
    <cellStyle name="計算 20" xfId="1258"/>
    <cellStyle name="計算 21" xfId="1259"/>
    <cellStyle name="計算 22" xfId="1260"/>
    <cellStyle name="計算 23" xfId="1261"/>
    <cellStyle name="計算 24" xfId="1262"/>
    <cellStyle name="計算 25" xfId="1263"/>
    <cellStyle name="計算 26" xfId="1264"/>
    <cellStyle name="計算 27" xfId="1265"/>
    <cellStyle name="計算 28" xfId="1266"/>
    <cellStyle name="計算 29" xfId="1267"/>
    <cellStyle name="計算 3" xfId="1268"/>
    <cellStyle name="計算 30" xfId="1269"/>
    <cellStyle name="計算 31" xfId="1270"/>
    <cellStyle name="計算 32" xfId="1271"/>
    <cellStyle name="計算 33" xfId="1272"/>
    <cellStyle name="計算 34" xfId="1273"/>
    <cellStyle name="計算 35" xfId="1274"/>
    <cellStyle name="計算 36" xfId="1275"/>
    <cellStyle name="計算 37" xfId="1276"/>
    <cellStyle name="計算 38" xfId="1277"/>
    <cellStyle name="計算 39" xfId="1278"/>
    <cellStyle name="計算 4" xfId="1279"/>
    <cellStyle name="計算 40" xfId="1280"/>
    <cellStyle name="計算 41" xfId="1281"/>
    <cellStyle name="計算 5" xfId="1282"/>
    <cellStyle name="計算 6" xfId="1283"/>
    <cellStyle name="計算 7" xfId="1284"/>
    <cellStyle name="計算 8" xfId="1285"/>
    <cellStyle name="計算 9" xfId="1286"/>
    <cellStyle name="警告文" xfId="1287"/>
    <cellStyle name="警告文 10" xfId="1288"/>
    <cellStyle name="警告文 11" xfId="1289"/>
    <cellStyle name="警告文 12" xfId="1290"/>
    <cellStyle name="警告文 13" xfId="1291"/>
    <cellStyle name="警告文 14" xfId="1292"/>
    <cellStyle name="警告文 15" xfId="1293"/>
    <cellStyle name="警告文 16" xfId="1294"/>
    <cellStyle name="警告文 17" xfId="1295"/>
    <cellStyle name="警告文 18" xfId="1296"/>
    <cellStyle name="警告文 19" xfId="1297"/>
    <cellStyle name="警告文 2" xfId="1298"/>
    <cellStyle name="警告文 20" xfId="1299"/>
    <cellStyle name="警告文 21" xfId="1300"/>
    <cellStyle name="警告文 22" xfId="1301"/>
    <cellStyle name="警告文 23" xfId="1302"/>
    <cellStyle name="警告文 24" xfId="1303"/>
    <cellStyle name="警告文 25" xfId="1304"/>
    <cellStyle name="警告文 26" xfId="1305"/>
    <cellStyle name="警告文 27" xfId="1306"/>
    <cellStyle name="警告文 28" xfId="1307"/>
    <cellStyle name="警告文 29" xfId="1308"/>
    <cellStyle name="警告文 3" xfId="1309"/>
    <cellStyle name="警告文 30" xfId="1310"/>
    <cellStyle name="警告文 31" xfId="1311"/>
    <cellStyle name="警告文 32" xfId="1312"/>
    <cellStyle name="警告文 33" xfId="1313"/>
    <cellStyle name="警告文 34" xfId="1314"/>
    <cellStyle name="警告文 35" xfId="1315"/>
    <cellStyle name="警告文 36" xfId="1316"/>
    <cellStyle name="警告文 37" xfId="1317"/>
    <cellStyle name="警告文 38" xfId="1318"/>
    <cellStyle name="警告文 39" xfId="1319"/>
    <cellStyle name="警告文 4" xfId="1320"/>
    <cellStyle name="警告文 40" xfId="1321"/>
    <cellStyle name="警告文 41" xfId="1322"/>
    <cellStyle name="警告文 5" xfId="1323"/>
    <cellStyle name="警告文 6" xfId="1324"/>
    <cellStyle name="警告文 7" xfId="1325"/>
    <cellStyle name="警告文 8" xfId="1326"/>
    <cellStyle name="警告文 9" xfId="1327"/>
    <cellStyle name="Comma [0]" xfId="1328"/>
    <cellStyle name="Comma" xfId="1329"/>
    <cellStyle name="桁区切り 10" xfId="1330"/>
    <cellStyle name="桁区切り 11" xfId="1331"/>
    <cellStyle name="桁区切り 12" xfId="1332"/>
    <cellStyle name="桁区切り 13" xfId="1333"/>
    <cellStyle name="桁区切り 14" xfId="1334"/>
    <cellStyle name="桁区切り 15" xfId="1335"/>
    <cellStyle name="桁区切り 16" xfId="1336"/>
    <cellStyle name="桁区切り 17" xfId="1337"/>
    <cellStyle name="桁区切り 18" xfId="1338"/>
    <cellStyle name="桁区切り 19" xfId="1339"/>
    <cellStyle name="桁区切り 2" xfId="1340"/>
    <cellStyle name="桁区切り 20" xfId="1341"/>
    <cellStyle name="桁区切り 21" xfId="1342"/>
    <cellStyle name="桁区切り 22" xfId="1343"/>
    <cellStyle name="桁区切り 23" xfId="1344"/>
    <cellStyle name="桁区切り 24" xfId="1345"/>
    <cellStyle name="桁区切り 25" xfId="1346"/>
    <cellStyle name="桁区切り 26" xfId="1347"/>
    <cellStyle name="桁区切り 27" xfId="1348"/>
    <cellStyle name="桁区切り 28" xfId="1349"/>
    <cellStyle name="桁区切り 29" xfId="1350"/>
    <cellStyle name="桁区切り 3" xfId="1351"/>
    <cellStyle name="桁区切り 30" xfId="1352"/>
    <cellStyle name="桁区切り 31" xfId="1353"/>
    <cellStyle name="桁区切り 4" xfId="1354"/>
    <cellStyle name="桁区切り 5" xfId="1355"/>
    <cellStyle name="桁区切り 6" xfId="1356"/>
    <cellStyle name="桁区切り 7" xfId="1357"/>
    <cellStyle name="桁区切り 8" xfId="1358"/>
    <cellStyle name="桁区切り 9" xfId="1359"/>
    <cellStyle name="見出し 1" xfId="1360"/>
    <cellStyle name="見出し 1 10" xfId="1361"/>
    <cellStyle name="見出し 1 11" xfId="1362"/>
    <cellStyle name="見出し 1 12" xfId="1363"/>
    <cellStyle name="見出し 1 13" xfId="1364"/>
    <cellStyle name="見出し 1 14" xfId="1365"/>
    <cellStyle name="見出し 1 15" xfId="1366"/>
    <cellStyle name="見出し 1 16" xfId="1367"/>
    <cellStyle name="見出し 1 17" xfId="1368"/>
    <cellStyle name="見出し 1 18" xfId="1369"/>
    <cellStyle name="見出し 1 19" xfId="1370"/>
    <cellStyle name="見出し 1 2" xfId="1371"/>
    <cellStyle name="見出し 1 20" xfId="1372"/>
    <cellStyle name="見出し 1 21" xfId="1373"/>
    <cellStyle name="見出し 1 22" xfId="1374"/>
    <cellStyle name="見出し 1 23" xfId="1375"/>
    <cellStyle name="見出し 1 24" xfId="1376"/>
    <cellStyle name="見出し 1 25" xfId="1377"/>
    <cellStyle name="見出し 1 26" xfId="1378"/>
    <cellStyle name="見出し 1 27" xfId="1379"/>
    <cellStyle name="見出し 1 28" xfId="1380"/>
    <cellStyle name="見出し 1 29" xfId="1381"/>
    <cellStyle name="見出し 1 3" xfId="1382"/>
    <cellStyle name="見出し 1 30" xfId="1383"/>
    <cellStyle name="見出し 1 31" xfId="1384"/>
    <cellStyle name="見出し 1 32" xfId="1385"/>
    <cellStyle name="見出し 1 33" xfId="1386"/>
    <cellStyle name="見出し 1 34" xfId="1387"/>
    <cellStyle name="見出し 1 35" xfId="1388"/>
    <cellStyle name="見出し 1 36" xfId="1389"/>
    <cellStyle name="見出し 1 37" xfId="1390"/>
    <cellStyle name="見出し 1 38" xfId="1391"/>
    <cellStyle name="見出し 1 39" xfId="1392"/>
    <cellStyle name="見出し 1 4" xfId="1393"/>
    <cellStyle name="見出し 1 40" xfId="1394"/>
    <cellStyle name="見出し 1 41" xfId="1395"/>
    <cellStyle name="見出し 1 5" xfId="1396"/>
    <cellStyle name="見出し 1 6" xfId="1397"/>
    <cellStyle name="見出し 1 7" xfId="1398"/>
    <cellStyle name="見出し 1 8" xfId="1399"/>
    <cellStyle name="見出し 1 9" xfId="1400"/>
    <cellStyle name="見出し 2" xfId="1401"/>
    <cellStyle name="見出し 2 10" xfId="1402"/>
    <cellStyle name="見出し 2 11" xfId="1403"/>
    <cellStyle name="見出し 2 12" xfId="1404"/>
    <cellStyle name="見出し 2 13" xfId="1405"/>
    <cellStyle name="見出し 2 14" xfId="1406"/>
    <cellStyle name="見出し 2 15" xfId="1407"/>
    <cellStyle name="見出し 2 16" xfId="1408"/>
    <cellStyle name="見出し 2 17" xfId="1409"/>
    <cellStyle name="見出し 2 18" xfId="1410"/>
    <cellStyle name="見出し 2 19" xfId="1411"/>
    <cellStyle name="見出し 2 2" xfId="1412"/>
    <cellStyle name="見出し 2 20" xfId="1413"/>
    <cellStyle name="見出し 2 21" xfId="1414"/>
    <cellStyle name="見出し 2 22" xfId="1415"/>
    <cellStyle name="見出し 2 23" xfId="1416"/>
    <cellStyle name="見出し 2 24" xfId="1417"/>
    <cellStyle name="見出し 2 25" xfId="1418"/>
    <cellStyle name="見出し 2 26" xfId="1419"/>
    <cellStyle name="見出し 2 27" xfId="1420"/>
    <cellStyle name="見出し 2 28" xfId="1421"/>
    <cellStyle name="見出し 2 29" xfId="1422"/>
    <cellStyle name="見出し 2 3" xfId="1423"/>
    <cellStyle name="見出し 2 30" xfId="1424"/>
    <cellStyle name="見出し 2 31" xfId="1425"/>
    <cellStyle name="見出し 2 32" xfId="1426"/>
    <cellStyle name="見出し 2 33" xfId="1427"/>
    <cellStyle name="見出し 2 34" xfId="1428"/>
    <cellStyle name="見出し 2 35" xfId="1429"/>
    <cellStyle name="見出し 2 36" xfId="1430"/>
    <cellStyle name="見出し 2 37" xfId="1431"/>
    <cellStyle name="見出し 2 38" xfId="1432"/>
    <cellStyle name="見出し 2 39" xfId="1433"/>
    <cellStyle name="見出し 2 4" xfId="1434"/>
    <cellStyle name="見出し 2 40" xfId="1435"/>
    <cellStyle name="見出し 2 41" xfId="1436"/>
    <cellStyle name="見出し 2 5" xfId="1437"/>
    <cellStyle name="見出し 2 6" xfId="1438"/>
    <cellStyle name="見出し 2 7" xfId="1439"/>
    <cellStyle name="見出し 2 8" xfId="1440"/>
    <cellStyle name="見出し 2 9" xfId="1441"/>
    <cellStyle name="見出し 3" xfId="1442"/>
    <cellStyle name="見出し 3 10" xfId="1443"/>
    <cellStyle name="見出し 3 11" xfId="1444"/>
    <cellStyle name="見出し 3 12" xfId="1445"/>
    <cellStyle name="見出し 3 13" xfId="1446"/>
    <cellStyle name="見出し 3 14" xfId="1447"/>
    <cellStyle name="見出し 3 15" xfId="1448"/>
    <cellStyle name="見出し 3 16" xfId="1449"/>
    <cellStyle name="見出し 3 17" xfId="1450"/>
    <cellStyle name="見出し 3 18" xfId="1451"/>
    <cellStyle name="見出し 3 19" xfId="1452"/>
    <cellStyle name="見出し 3 2" xfId="1453"/>
    <cellStyle name="見出し 3 20" xfId="1454"/>
    <cellStyle name="見出し 3 21" xfId="1455"/>
    <cellStyle name="見出し 3 22" xfId="1456"/>
    <cellStyle name="見出し 3 23" xfId="1457"/>
    <cellStyle name="見出し 3 24" xfId="1458"/>
    <cellStyle name="見出し 3 25" xfId="1459"/>
    <cellStyle name="見出し 3 26" xfId="1460"/>
    <cellStyle name="見出し 3 27" xfId="1461"/>
    <cellStyle name="見出し 3 28" xfId="1462"/>
    <cellStyle name="見出し 3 29" xfId="1463"/>
    <cellStyle name="見出し 3 3" xfId="1464"/>
    <cellStyle name="見出し 3 30" xfId="1465"/>
    <cellStyle name="見出し 3 31" xfId="1466"/>
    <cellStyle name="見出し 3 32" xfId="1467"/>
    <cellStyle name="見出し 3 33" xfId="1468"/>
    <cellStyle name="見出し 3 34" xfId="1469"/>
    <cellStyle name="見出し 3 35" xfId="1470"/>
    <cellStyle name="見出し 3 36" xfId="1471"/>
    <cellStyle name="見出し 3 37" xfId="1472"/>
    <cellStyle name="見出し 3 38" xfId="1473"/>
    <cellStyle name="見出し 3 39" xfId="1474"/>
    <cellStyle name="見出し 3 4" xfId="1475"/>
    <cellStyle name="見出し 3 40" xfId="1476"/>
    <cellStyle name="見出し 3 41" xfId="1477"/>
    <cellStyle name="見出し 3 5" xfId="1478"/>
    <cellStyle name="見出し 3 6" xfId="1479"/>
    <cellStyle name="見出し 3 7" xfId="1480"/>
    <cellStyle name="見出し 3 8" xfId="1481"/>
    <cellStyle name="見出し 3 9" xfId="1482"/>
    <cellStyle name="見出し 4" xfId="1483"/>
    <cellStyle name="見出し 4 10" xfId="1484"/>
    <cellStyle name="見出し 4 11" xfId="1485"/>
    <cellStyle name="見出し 4 12" xfId="1486"/>
    <cellStyle name="見出し 4 13" xfId="1487"/>
    <cellStyle name="見出し 4 14" xfId="1488"/>
    <cellStyle name="見出し 4 15" xfId="1489"/>
    <cellStyle name="見出し 4 16" xfId="1490"/>
    <cellStyle name="見出し 4 17" xfId="1491"/>
    <cellStyle name="見出し 4 18" xfId="1492"/>
    <cellStyle name="見出し 4 19" xfId="1493"/>
    <cellStyle name="見出し 4 2" xfId="1494"/>
    <cellStyle name="見出し 4 20" xfId="1495"/>
    <cellStyle name="見出し 4 21" xfId="1496"/>
    <cellStyle name="見出し 4 22" xfId="1497"/>
    <cellStyle name="見出し 4 23" xfId="1498"/>
    <cellStyle name="見出し 4 24" xfId="1499"/>
    <cellStyle name="見出し 4 25" xfId="1500"/>
    <cellStyle name="見出し 4 26" xfId="1501"/>
    <cellStyle name="見出し 4 27" xfId="1502"/>
    <cellStyle name="見出し 4 28" xfId="1503"/>
    <cellStyle name="見出し 4 29" xfId="1504"/>
    <cellStyle name="見出し 4 3" xfId="1505"/>
    <cellStyle name="見出し 4 30" xfId="1506"/>
    <cellStyle name="見出し 4 31" xfId="1507"/>
    <cellStyle name="見出し 4 32" xfId="1508"/>
    <cellStyle name="見出し 4 33" xfId="1509"/>
    <cellStyle name="見出し 4 34" xfId="1510"/>
    <cellStyle name="見出し 4 35" xfId="1511"/>
    <cellStyle name="見出し 4 36" xfId="1512"/>
    <cellStyle name="見出し 4 37" xfId="1513"/>
    <cellStyle name="見出し 4 38" xfId="1514"/>
    <cellStyle name="見出し 4 39" xfId="1515"/>
    <cellStyle name="見出し 4 4" xfId="1516"/>
    <cellStyle name="見出し 4 40" xfId="1517"/>
    <cellStyle name="見出し 4 41" xfId="1518"/>
    <cellStyle name="見出し 4 5" xfId="1519"/>
    <cellStyle name="見出し 4 6" xfId="1520"/>
    <cellStyle name="見出し 4 7" xfId="1521"/>
    <cellStyle name="見出し 4 8" xfId="1522"/>
    <cellStyle name="見出し 4 9" xfId="1523"/>
    <cellStyle name="集計" xfId="1524"/>
    <cellStyle name="集計 10" xfId="1525"/>
    <cellStyle name="集計 11" xfId="1526"/>
    <cellStyle name="集計 12" xfId="1527"/>
    <cellStyle name="集計 13" xfId="1528"/>
    <cellStyle name="集計 14" xfId="1529"/>
    <cellStyle name="集計 15" xfId="1530"/>
    <cellStyle name="集計 16" xfId="1531"/>
    <cellStyle name="集計 17" xfId="1532"/>
    <cellStyle name="集計 18" xfId="1533"/>
    <cellStyle name="集計 19" xfId="1534"/>
    <cellStyle name="集計 2" xfId="1535"/>
    <cellStyle name="集計 20" xfId="1536"/>
    <cellStyle name="集計 21" xfId="1537"/>
    <cellStyle name="集計 22" xfId="1538"/>
    <cellStyle name="集計 23" xfId="1539"/>
    <cellStyle name="集計 24" xfId="1540"/>
    <cellStyle name="集計 25" xfId="1541"/>
    <cellStyle name="集計 26" xfId="1542"/>
    <cellStyle name="集計 27" xfId="1543"/>
    <cellStyle name="集計 28" xfId="1544"/>
    <cellStyle name="集計 29" xfId="1545"/>
    <cellStyle name="集計 3" xfId="1546"/>
    <cellStyle name="集計 30" xfId="1547"/>
    <cellStyle name="集計 31" xfId="1548"/>
    <cellStyle name="集計 32" xfId="1549"/>
    <cellStyle name="集計 33" xfId="1550"/>
    <cellStyle name="集計 34" xfId="1551"/>
    <cellStyle name="集計 35" xfId="1552"/>
    <cellStyle name="集計 36" xfId="1553"/>
    <cellStyle name="集計 37" xfId="1554"/>
    <cellStyle name="集計 38" xfId="1555"/>
    <cellStyle name="集計 39" xfId="1556"/>
    <cellStyle name="集計 4" xfId="1557"/>
    <cellStyle name="集計 40" xfId="1558"/>
    <cellStyle name="集計 41" xfId="1559"/>
    <cellStyle name="集計 5" xfId="1560"/>
    <cellStyle name="集計 6" xfId="1561"/>
    <cellStyle name="集計 7" xfId="1562"/>
    <cellStyle name="集計 8" xfId="1563"/>
    <cellStyle name="集計 9" xfId="1564"/>
    <cellStyle name="出力" xfId="1565"/>
    <cellStyle name="出力 10" xfId="1566"/>
    <cellStyle name="出力 11" xfId="1567"/>
    <cellStyle name="出力 12" xfId="1568"/>
    <cellStyle name="出力 13" xfId="1569"/>
    <cellStyle name="出力 14" xfId="1570"/>
    <cellStyle name="出力 15" xfId="1571"/>
    <cellStyle name="出力 16" xfId="1572"/>
    <cellStyle name="出力 17" xfId="1573"/>
    <cellStyle name="出力 18" xfId="1574"/>
    <cellStyle name="出力 19" xfId="1575"/>
    <cellStyle name="出力 2" xfId="1576"/>
    <cellStyle name="出力 20" xfId="1577"/>
    <cellStyle name="出力 21" xfId="1578"/>
    <cellStyle name="出力 22" xfId="1579"/>
    <cellStyle name="出力 23" xfId="1580"/>
    <cellStyle name="出力 24" xfId="1581"/>
    <cellStyle name="出力 25" xfId="1582"/>
    <cellStyle name="出力 26" xfId="1583"/>
    <cellStyle name="出力 27" xfId="1584"/>
    <cellStyle name="出力 28" xfId="1585"/>
    <cellStyle name="出力 29" xfId="1586"/>
    <cellStyle name="出力 3" xfId="1587"/>
    <cellStyle name="出力 30" xfId="1588"/>
    <cellStyle name="出力 31" xfId="1589"/>
    <cellStyle name="出力 32" xfId="1590"/>
    <cellStyle name="出力 33" xfId="1591"/>
    <cellStyle name="出力 34" xfId="1592"/>
    <cellStyle name="出力 35" xfId="1593"/>
    <cellStyle name="出力 36" xfId="1594"/>
    <cellStyle name="出力 37" xfId="1595"/>
    <cellStyle name="出力 38" xfId="1596"/>
    <cellStyle name="出力 39" xfId="1597"/>
    <cellStyle name="出力 4" xfId="1598"/>
    <cellStyle name="出力 40" xfId="1599"/>
    <cellStyle name="出力 41" xfId="1600"/>
    <cellStyle name="出力 5" xfId="1601"/>
    <cellStyle name="出力 6" xfId="1602"/>
    <cellStyle name="出力 7" xfId="1603"/>
    <cellStyle name="出力 8" xfId="1604"/>
    <cellStyle name="出力 9" xfId="1605"/>
    <cellStyle name="説明文" xfId="1606"/>
    <cellStyle name="説明文 10" xfId="1607"/>
    <cellStyle name="説明文 11" xfId="1608"/>
    <cellStyle name="説明文 12" xfId="1609"/>
    <cellStyle name="説明文 13" xfId="1610"/>
    <cellStyle name="説明文 14" xfId="1611"/>
    <cellStyle name="説明文 15" xfId="1612"/>
    <cellStyle name="説明文 16" xfId="1613"/>
    <cellStyle name="説明文 17" xfId="1614"/>
    <cellStyle name="説明文 18" xfId="1615"/>
    <cellStyle name="説明文 19" xfId="1616"/>
    <cellStyle name="説明文 2" xfId="1617"/>
    <cellStyle name="説明文 20" xfId="1618"/>
    <cellStyle name="説明文 21" xfId="1619"/>
    <cellStyle name="説明文 22" xfId="1620"/>
    <cellStyle name="説明文 23" xfId="1621"/>
    <cellStyle name="説明文 24" xfId="1622"/>
    <cellStyle name="説明文 25" xfId="1623"/>
    <cellStyle name="説明文 26" xfId="1624"/>
    <cellStyle name="説明文 27" xfId="1625"/>
    <cellStyle name="説明文 28" xfId="1626"/>
    <cellStyle name="説明文 29" xfId="1627"/>
    <cellStyle name="説明文 3" xfId="1628"/>
    <cellStyle name="説明文 30" xfId="1629"/>
    <cellStyle name="説明文 31" xfId="1630"/>
    <cellStyle name="説明文 32" xfId="1631"/>
    <cellStyle name="説明文 33" xfId="1632"/>
    <cellStyle name="説明文 34" xfId="1633"/>
    <cellStyle name="説明文 35" xfId="1634"/>
    <cellStyle name="説明文 36" xfId="1635"/>
    <cellStyle name="説明文 37" xfId="1636"/>
    <cellStyle name="説明文 38" xfId="1637"/>
    <cellStyle name="説明文 39" xfId="1638"/>
    <cellStyle name="説明文 4" xfId="1639"/>
    <cellStyle name="説明文 40" xfId="1640"/>
    <cellStyle name="説明文 41" xfId="1641"/>
    <cellStyle name="説明文 5" xfId="1642"/>
    <cellStyle name="説明文 6" xfId="1643"/>
    <cellStyle name="説明文 7" xfId="1644"/>
    <cellStyle name="説明文 8" xfId="1645"/>
    <cellStyle name="説明文 9" xfId="1646"/>
    <cellStyle name="Currency [0]" xfId="1647"/>
    <cellStyle name="Currency" xfId="1648"/>
    <cellStyle name="入力" xfId="1649"/>
    <cellStyle name="入力 10" xfId="1650"/>
    <cellStyle name="入力 11" xfId="1651"/>
    <cellStyle name="入力 12" xfId="1652"/>
    <cellStyle name="入力 13" xfId="1653"/>
    <cellStyle name="入力 14" xfId="1654"/>
    <cellStyle name="入力 15" xfId="1655"/>
    <cellStyle name="入力 16" xfId="1656"/>
    <cellStyle name="入力 17" xfId="1657"/>
    <cellStyle name="入力 18" xfId="1658"/>
    <cellStyle name="入力 19" xfId="1659"/>
    <cellStyle name="入力 2" xfId="1660"/>
    <cellStyle name="入力 20" xfId="1661"/>
    <cellStyle name="入力 21" xfId="1662"/>
    <cellStyle name="入力 22" xfId="1663"/>
    <cellStyle name="入力 23" xfId="1664"/>
    <cellStyle name="入力 24" xfId="1665"/>
    <cellStyle name="入力 25" xfId="1666"/>
    <cellStyle name="入力 26" xfId="1667"/>
    <cellStyle name="入力 27" xfId="1668"/>
    <cellStyle name="入力 28" xfId="1669"/>
    <cellStyle name="入力 29" xfId="1670"/>
    <cellStyle name="入力 3" xfId="1671"/>
    <cellStyle name="入力 30" xfId="1672"/>
    <cellStyle name="入力 31" xfId="1673"/>
    <cellStyle name="入力 32" xfId="1674"/>
    <cellStyle name="入力 33" xfId="1675"/>
    <cellStyle name="入力 34" xfId="1676"/>
    <cellStyle name="入力 35" xfId="1677"/>
    <cellStyle name="入力 36" xfId="1678"/>
    <cellStyle name="入力 37" xfId="1679"/>
    <cellStyle name="入力 38" xfId="1680"/>
    <cellStyle name="入力 39" xfId="1681"/>
    <cellStyle name="入力 4" xfId="1682"/>
    <cellStyle name="入力 40" xfId="1683"/>
    <cellStyle name="入力 41" xfId="1684"/>
    <cellStyle name="入力 5" xfId="1685"/>
    <cellStyle name="入力 6" xfId="1686"/>
    <cellStyle name="入力 7" xfId="1687"/>
    <cellStyle name="入力 8" xfId="1688"/>
    <cellStyle name="入力 9" xfId="1689"/>
    <cellStyle name="標準 10" xfId="1690"/>
    <cellStyle name="標準 11" xfId="1691"/>
    <cellStyle name="標準 12" xfId="1692"/>
    <cellStyle name="標準 13" xfId="1693"/>
    <cellStyle name="標準 14" xfId="1694"/>
    <cellStyle name="標準 15" xfId="1695"/>
    <cellStyle name="標準 16" xfId="1696"/>
    <cellStyle name="標準 17" xfId="1697"/>
    <cellStyle name="標準 18" xfId="1698"/>
    <cellStyle name="標準 19" xfId="1699"/>
    <cellStyle name="標準 2" xfId="1700"/>
    <cellStyle name="標準 20" xfId="1701"/>
    <cellStyle name="標準 21" xfId="1702"/>
    <cellStyle name="標準 22" xfId="1703"/>
    <cellStyle name="標準 23" xfId="1704"/>
    <cellStyle name="標準 24" xfId="1705"/>
    <cellStyle name="標準 25" xfId="1706"/>
    <cellStyle name="標準 26" xfId="1707"/>
    <cellStyle name="標準 27" xfId="1708"/>
    <cellStyle name="標準 28" xfId="1709"/>
    <cellStyle name="標準 29" xfId="1710"/>
    <cellStyle name="標準 3" xfId="1711"/>
    <cellStyle name="標準 30" xfId="1712"/>
    <cellStyle name="標準 31" xfId="1713"/>
    <cellStyle name="標準 32" xfId="1714"/>
    <cellStyle name="標準 33" xfId="1715"/>
    <cellStyle name="標準 34" xfId="1716"/>
    <cellStyle name="標準 35" xfId="1717"/>
    <cellStyle name="標準 36" xfId="1718"/>
    <cellStyle name="標準 37" xfId="1719"/>
    <cellStyle name="標準 38" xfId="1720"/>
    <cellStyle name="標準 39" xfId="1721"/>
    <cellStyle name="標準 4" xfId="1722"/>
    <cellStyle name="標準 40" xfId="1723"/>
    <cellStyle name="標準 41" xfId="1724"/>
    <cellStyle name="標準 5" xfId="1725"/>
    <cellStyle name="標準 6" xfId="1726"/>
    <cellStyle name="標準 7" xfId="1727"/>
    <cellStyle name="標準 8" xfId="1728"/>
    <cellStyle name="標準 9" xfId="1729"/>
    <cellStyle name="良い" xfId="1730"/>
    <cellStyle name="良い 10" xfId="1731"/>
    <cellStyle name="良い 11" xfId="1732"/>
    <cellStyle name="良い 12" xfId="1733"/>
    <cellStyle name="良い 13" xfId="1734"/>
    <cellStyle name="良い 14" xfId="1735"/>
    <cellStyle name="良い 15" xfId="1736"/>
    <cellStyle name="良い 16" xfId="1737"/>
    <cellStyle name="良い 17" xfId="1738"/>
    <cellStyle name="良い 18" xfId="1739"/>
    <cellStyle name="良い 19" xfId="1740"/>
    <cellStyle name="良い 2" xfId="1741"/>
    <cellStyle name="良い 20" xfId="1742"/>
    <cellStyle name="良い 21" xfId="1743"/>
    <cellStyle name="良い 22" xfId="1744"/>
    <cellStyle name="良い 23" xfId="1745"/>
    <cellStyle name="良い 24" xfId="1746"/>
    <cellStyle name="良い 25" xfId="1747"/>
    <cellStyle name="良い 26" xfId="1748"/>
    <cellStyle name="良い 27" xfId="1749"/>
    <cellStyle name="良い 28" xfId="1750"/>
    <cellStyle name="良い 29" xfId="1751"/>
    <cellStyle name="良い 3" xfId="1752"/>
    <cellStyle name="良い 30" xfId="1753"/>
    <cellStyle name="良い 31" xfId="1754"/>
    <cellStyle name="良い 32" xfId="1755"/>
    <cellStyle name="良い 33" xfId="1756"/>
    <cellStyle name="良い 34" xfId="1757"/>
    <cellStyle name="良い 35" xfId="1758"/>
    <cellStyle name="良い 36" xfId="1759"/>
    <cellStyle name="良い 37" xfId="1760"/>
    <cellStyle name="良い 38" xfId="1761"/>
    <cellStyle name="良い 39" xfId="1762"/>
    <cellStyle name="良い 4" xfId="1763"/>
    <cellStyle name="良い 40" xfId="1764"/>
    <cellStyle name="良い 41" xfId="1765"/>
    <cellStyle name="良い 5" xfId="1766"/>
    <cellStyle name="良い 6" xfId="1767"/>
    <cellStyle name="良い 7" xfId="1768"/>
    <cellStyle name="良い 8" xfId="1769"/>
    <cellStyle name="良い 9" xfId="17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O5" sqref="O5"/>
    </sheetView>
  </sheetViews>
  <sheetFormatPr defaultColWidth="9.125" defaultRowHeight="12.75"/>
  <cols>
    <col min="1" max="1" width="2.625" style="2" customWidth="1"/>
    <col min="2" max="6" width="2.625" style="1" customWidth="1"/>
    <col min="7" max="7" width="14.875" style="1" customWidth="1"/>
    <col min="8" max="8" width="10.625" style="2" customWidth="1"/>
    <col min="9" max="10" width="10.375" style="2" customWidth="1"/>
    <col min="11" max="11" width="10.625" style="2" customWidth="1"/>
    <col min="12" max="13" width="10.375" style="2" customWidth="1"/>
    <col min="14" max="14" width="10.625" style="2" customWidth="1"/>
    <col min="15" max="15" width="4.625" style="3" customWidth="1"/>
    <col min="16" max="16" width="11.625" style="2" customWidth="1"/>
    <col min="17" max="19" width="10.625" style="2" customWidth="1"/>
    <col min="20" max="21" width="11.625" style="2" customWidth="1"/>
    <col min="22" max="26" width="2.625" style="1" customWidth="1"/>
    <col min="27" max="27" width="14.875" style="1" customWidth="1"/>
    <col min="28" max="16384" width="9.125" style="2" customWidth="1"/>
  </cols>
  <sheetData>
    <row r="1" spans="2:16" ht="12">
      <c r="B1" s="44" t="s">
        <v>115</v>
      </c>
      <c r="P1" s="45" t="s">
        <v>116</v>
      </c>
    </row>
    <row r="2" spans="2:27" s="5" customFormat="1" ht="14.25">
      <c r="B2" s="4"/>
      <c r="C2" s="4"/>
      <c r="D2" s="4"/>
      <c r="E2" s="4"/>
      <c r="F2" s="4"/>
      <c r="G2" s="4"/>
      <c r="H2" s="135" t="s">
        <v>96</v>
      </c>
      <c r="I2" s="135"/>
      <c r="J2" s="135"/>
      <c r="K2" s="135"/>
      <c r="L2" s="135"/>
      <c r="M2" s="135"/>
      <c r="N2" s="4"/>
      <c r="O2" s="4"/>
      <c r="P2" s="4"/>
      <c r="Q2" s="135" t="s">
        <v>95</v>
      </c>
      <c r="R2" s="135"/>
      <c r="S2" s="135"/>
      <c r="T2" s="135"/>
      <c r="U2" s="135"/>
      <c r="V2" s="4"/>
      <c r="W2" s="4"/>
      <c r="X2" s="4"/>
      <c r="Y2" s="4"/>
      <c r="Z2" s="4"/>
      <c r="AA2" s="4"/>
    </row>
    <row r="3" spans="2:27" s="7" customFormat="1" ht="12" thickBot="1">
      <c r="B3" s="167" t="s">
        <v>110</v>
      </c>
      <c r="C3" s="167"/>
      <c r="D3" s="167"/>
      <c r="E3" s="167"/>
      <c r="F3" s="167"/>
      <c r="G3" s="16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>
      <c r="B4" s="138" t="s">
        <v>87</v>
      </c>
      <c r="C4" s="138"/>
      <c r="D4" s="138"/>
      <c r="E4" s="138"/>
      <c r="F4" s="138"/>
      <c r="G4" s="139"/>
      <c r="H4" s="142" t="s">
        <v>3</v>
      </c>
      <c r="I4" s="144" t="s">
        <v>0</v>
      </c>
      <c r="J4" s="145"/>
      <c r="K4" s="168"/>
      <c r="L4" s="144" t="s">
        <v>90</v>
      </c>
      <c r="M4" s="145"/>
      <c r="N4" s="145"/>
      <c r="O4" s="8"/>
      <c r="P4" s="146" t="s">
        <v>91</v>
      </c>
      <c r="Q4" s="146"/>
      <c r="R4" s="147"/>
      <c r="S4" s="142" t="s">
        <v>94</v>
      </c>
      <c r="T4" s="148" t="s">
        <v>113</v>
      </c>
      <c r="U4" s="148" t="s">
        <v>114</v>
      </c>
      <c r="V4" s="162" t="s">
        <v>88</v>
      </c>
      <c r="W4" s="163"/>
      <c r="X4" s="163"/>
      <c r="Y4" s="163"/>
      <c r="Z4" s="163"/>
      <c r="AA4" s="163"/>
      <c r="AB4" s="9" t="s">
        <v>97</v>
      </c>
      <c r="AC4" s="9"/>
      <c r="AD4" s="9"/>
    </row>
    <row r="5" spans="2:30" s="10" customFormat="1" ht="36">
      <c r="B5" s="140"/>
      <c r="C5" s="140"/>
      <c r="D5" s="140"/>
      <c r="E5" s="140"/>
      <c r="F5" s="140"/>
      <c r="G5" s="141"/>
      <c r="H5" s="143"/>
      <c r="I5" s="12" t="s">
        <v>89</v>
      </c>
      <c r="J5" s="12" t="s">
        <v>93</v>
      </c>
      <c r="K5" s="13" t="s">
        <v>1</v>
      </c>
      <c r="L5" s="13" t="s">
        <v>89</v>
      </c>
      <c r="M5" s="133" t="s">
        <v>117</v>
      </c>
      <c r="N5" s="12" t="s">
        <v>2</v>
      </c>
      <c r="O5" s="14"/>
      <c r="P5" s="134" t="s">
        <v>118</v>
      </c>
      <c r="Q5" s="15" t="s">
        <v>92</v>
      </c>
      <c r="R5" s="11" t="s">
        <v>1</v>
      </c>
      <c r="S5" s="143"/>
      <c r="T5" s="143"/>
      <c r="U5" s="143"/>
      <c r="V5" s="164"/>
      <c r="W5" s="165"/>
      <c r="X5" s="165"/>
      <c r="Y5" s="165"/>
      <c r="Z5" s="165"/>
      <c r="AA5" s="165"/>
      <c r="AB5" s="9" t="s">
        <v>107</v>
      </c>
      <c r="AC5" s="9" t="s">
        <v>109</v>
      </c>
      <c r="AD5" s="9" t="s">
        <v>108</v>
      </c>
    </row>
    <row r="6" spans="2:30" s="21" customFormat="1" ht="15" customHeight="1">
      <c r="B6" s="136" t="s">
        <v>4</v>
      </c>
      <c r="C6" s="136"/>
      <c r="D6" s="136"/>
      <c r="E6" s="136"/>
      <c r="F6" s="136"/>
      <c r="G6" s="137"/>
      <c r="H6" s="46">
        <f>SUM(J6:K6,M6:N6,P6:U6)</f>
        <v>359433</v>
      </c>
      <c r="I6" s="46">
        <f>SUM(J6:K6)</f>
        <v>19291</v>
      </c>
      <c r="J6" s="48">
        <v>13895</v>
      </c>
      <c r="K6" s="48">
        <v>5396</v>
      </c>
      <c r="L6" s="46">
        <f>SUM(M6:N6,P6:R6)</f>
        <v>74871</v>
      </c>
      <c r="M6" s="49">
        <v>51090</v>
      </c>
      <c r="N6" s="50">
        <v>3389</v>
      </c>
      <c r="O6" s="18"/>
      <c r="P6" s="104">
        <v>1126</v>
      </c>
      <c r="Q6" s="104">
        <v>13122</v>
      </c>
      <c r="R6" s="104">
        <v>6144</v>
      </c>
      <c r="S6" s="104">
        <v>54642</v>
      </c>
      <c r="T6" s="104">
        <v>3973</v>
      </c>
      <c r="U6" s="104">
        <v>206656</v>
      </c>
      <c r="V6" s="166" t="s">
        <v>4</v>
      </c>
      <c r="W6" s="136"/>
      <c r="X6" s="136"/>
      <c r="Y6" s="136"/>
      <c r="Z6" s="136"/>
      <c r="AA6" s="136"/>
      <c r="AB6" s="20">
        <f>SUM(I6,L6,S6:U6)-H6</f>
        <v>0</v>
      </c>
      <c r="AC6" s="20">
        <f>SUM(J6:K6)-I6</f>
        <v>0</v>
      </c>
      <c r="AD6" s="20">
        <f>SUM(M6:N6,P6:R6)-L6</f>
        <v>0</v>
      </c>
    </row>
    <row r="7" spans="2:30" s="21" customFormat="1" ht="15" customHeight="1">
      <c r="B7" s="16"/>
      <c r="C7" s="136" t="s">
        <v>5</v>
      </c>
      <c r="D7" s="136"/>
      <c r="E7" s="136"/>
      <c r="F7" s="136"/>
      <c r="G7" s="137"/>
      <c r="H7" s="17">
        <f aca="true" t="shared" si="0" ref="H7:H61">SUM(J7:K7,M7:N7,P7:U7)</f>
        <v>4891</v>
      </c>
      <c r="I7" s="17">
        <f aca="true" t="shared" si="1" ref="I7:I61">SUM(J7:K7)</f>
        <v>99</v>
      </c>
      <c r="J7" s="51">
        <v>79</v>
      </c>
      <c r="K7" s="51">
        <v>20</v>
      </c>
      <c r="L7" s="17">
        <f aca="true" t="shared" si="2" ref="L7:L61">SUM(M7:N7,P7:R7)</f>
        <v>1127</v>
      </c>
      <c r="M7" s="52">
        <v>699</v>
      </c>
      <c r="N7" s="53">
        <v>53</v>
      </c>
      <c r="O7" s="18"/>
      <c r="P7" s="105">
        <v>43</v>
      </c>
      <c r="Q7" s="105">
        <v>181</v>
      </c>
      <c r="R7" s="105">
        <v>151</v>
      </c>
      <c r="S7" s="105">
        <v>369</v>
      </c>
      <c r="T7" s="105">
        <v>56</v>
      </c>
      <c r="U7" s="105">
        <v>3240</v>
      </c>
      <c r="V7" s="19"/>
      <c r="W7" s="136" t="s">
        <v>5</v>
      </c>
      <c r="X7" s="136"/>
      <c r="Y7" s="136"/>
      <c r="Z7" s="136"/>
      <c r="AA7" s="136"/>
      <c r="AB7" s="20">
        <f aca="true" t="shared" si="3" ref="AB7:AB61">SUM(I7,L7,S7:U7)-H7</f>
        <v>0</v>
      </c>
      <c r="AC7" s="20">
        <f aca="true" t="shared" si="4" ref="AC7:AC61">SUM(J7:K7)-I7</f>
        <v>0</v>
      </c>
      <c r="AD7" s="20">
        <f aca="true" t="shared" si="5" ref="AD7:AD61">SUM(M7:N7,P7:R7)-L7</f>
        <v>0</v>
      </c>
    </row>
    <row r="8" spans="2:30" s="28" customFormat="1" ht="12.75" customHeight="1">
      <c r="B8" s="22"/>
      <c r="C8" s="22"/>
      <c r="D8" s="149" t="s">
        <v>6</v>
      </c>
      <c r="E8" s="149"/>
      <c r="F8" s="149"/>
      <c r="G8" s="150"/>
      <c r="H8" s="17">
        <f t="shared" si="0"/>
        <v>934</v>
      </c>
      <c r="I8" s="17">
        <f t="shared" si="1"/>
        <v>9</v>
      </c>
      <c r="J8" s="54">
        <v>8</v>
      </c>
      <c r="K8" s="54">
        <v>1</v>
      </c>
      <c r="L8" s="17">
        <f t="shared" si="2"/>
        <v>129</v>
      </c>
      <c r="M8" s="55">
        <v>89</v>
      </c>
      <c r="N8" s="56">
        <v>10</v>
      </c>
      <c r="O8" s="26"/>
      <c r="P8" s="106">
        <v>2</v>
      </c>
      <c r="Q8" s="106">
        <v>23</v>
      </c>
      <c r="R8" s="106">
        <v>5</v>
      </c>
      <c r="S8" s="106">
        <v>22</v>
      </c>
      <c r="T8" s="106">
        <v>10</v>
      </c>
      <c r="U8" s="106">
        <v>764</v>
      </c>
      <c r="V8" s="27"/>
      <c r="W8" s="22"/>
      <c r="X8" s="149" t="s">
        <v>6</v>
      </c>
      <c r="Y8" s="149"/>
      <c r="Z8" s="149"/>
      <c r="AA8" s="149"/>
      <c r="AB8" s="20">
        <f t="shared" si="3"/>
        <v>0</v>
      </c>
      <c r="AC8" s="20">
        <f t="shared" si="4"/>
        <v>0</v>
      </c>
      <c r="AD8" s="20">
        <f t="shared" si="5"/>
        <v>0</v>
      </c>
    </row>
    <row r="9" spans="2:30" s="28" customFormat="1" ht="12.75" customHeight="1">
      <c r="B9" s="22"/>
      <c r="C9" s="22"/>
      <c r="D9" s="22"/>
      <c r="E9" s="149" t="s">
        <v>7</v>
      </c>
      <c r="F9" s="149"/>
      <c r="G9" s="150"/>
      <c r="H9" s="17">
        <f t="shared" si="0"/>
        <v>872</v>
      </c>
      <c r="I9" s="17">
        <f t="shared" si="1"/>
        <v>9</v>
      </c>
      <c r="J9" s="29">
        <v>8</v>
      </c>
      <c r="K9" s="29">
        <v>1</v>
      </c>
      <c r="L9" s="17">
        <f t="shared" si="2"/>
        <v>122</v>
      </c>
      <c r="M9" s="57">
        <v>83</v>
      </c>
      <c r="N9" s="58">
        <v>9</v>
      </c>
      <c r="O9" s="26"/>
      <c r="P9" s="129">
        <v>2</v>
      </c>
      <c r="Q9" s="107">
        <v>23</v>
      </c>
      <c r="R9" s="107">
        <v>5</v>
      </c>
      <c r="S9" s="107">
        <v>22</v>
      </c>
      <c r="T9" s="107">
        <v>7</v>
      </c>
      <c r="U9" s="107">
        <v>712</v>
      </c>
      <c r="V9" s="27"/>
      <c r="W9" s="22"/>
      <c r="X9" s="22"/>
      <c r="Y9" s="149" t="s">
        <v>7</v>
      </c>
      <c r="Z9" s="149"/>
      <c r="AA9" s="149"/>
      <c r="AB9" s="20">
        <f t="shared" si="3"/>
        <v>0</v>
      </c>
      <c r="AC9" s="20">
        <f t="shared" si="4"/>
        <v>0</v>
      </c>
      <c r="AD9" s="20">
        <f t="shared" si="5"/>
        <v>0</v>
      </c>
    </row>
    <row r="10" spans="2:30" s="28" customFormat="1" ht="12.75" customHeight="1">
      <c r="B10" s="22"/>
      <c r="C10" s="22"/>
      <c r="D10" s="22"/>
      <c r="E10" s="149" t="s">
        <v>61</v>
      </c>
      <c r="F10" s="149"/>
      <c r="G10" s="150"/>
      <c r="H10" s="17">
        <f t="shared" si="0"/>
        <v>11</v>
      </c>
      <c r="I10" s="17">
        <f t="shared" si="1"/>
        <v>0</v>
      </c>
      <c r="J10" s="29">
        <v>0</v>
      </c>
      <c r="K10" s="29">
        <v>0</v>
      </c>
      <c r="L10" s="17">
        <f t="shared" si="2"/>
        <v>0</v>
      </c>
      <c r="M10" s="57">
        <v>0</v>
      </c>
      <c r="N10" s="58">
        <v>0</v>
      </c>
      <c r="O10" s="26"/>
      <c r="P10" s="129">
        <v>0</v>
      </c>
      <c r="Q10" s="107">
        <v>0</v>
      </c>
      <c r="R10" s="107">
        <v>0</v>
      </c>
      <c r="S10" s="107">
        <v>0</v>
      </c>
      <c r="T10" s="107">
        <v>1</v>
      </c>
      <c r="U10" s="107">
        <v>10</v>
      </c>
      <c r="V10" s="27"/>
      <c r="W10" s="22"/>
      <c r="X10" s="22"/>
      <c r="Y10" s="149" t="s">
        <v>64</v>
      </c>
      <c r="Z10" s="149"/>
      <c r="AA10" s="149"/>
      <c r="AB10" s="20">
        <f t="shared" si="3"/>
        <v>0</v>
      </c>
      <c r="AC10" s="20">
        <f t="shared" si="4"/>
        <v>0</v>
      </c>
      <c r="AD10" s="20">
        <f t="shared" si="5"/>
        <v>0</v>
      </c>
    </row>
    <row r="11" spans="2:30" s="28" customFormat="1" ht="12.75" customHeight="1">
      <c r="B11" s="22"/>
      <c r="C11" s="22"/>
      <c r="D11" s="22"/>
      <c r="E11" s="149" t="s">
        <v>8</v>
      </c>
      <c r="F11" s="149"/>
      <c r="G11" s="150"/>
      <c r="H11" s="17">
        <f t="shared" si="0"/>
        <v>32</v>
      </c>
      <c r="I11" s="17">
        <f t="shared" si="1"/>
        <v>0</v>
      </c>
      <c r="J11" s="29">
        <v>0</v>
      </c>
      <c r="K11" s="29">
        <v>0</v>
      </c>
      <c r="L11" s="17">
        <f t="shared" si="2"/>
        <v>5</v>
      </c>
      <c r="M11" s="57">
        <v>4</v>
      </c>
      <c r="N11" s="58">
        <v>1</v>
      </c>
      <c r="O11" s="26"/>
      <c r="P11" s="129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27</v>
      </c>
      <c r="V11" s="27"/>
      <c r="W11" s="22"/>
      <c r="X11" s="22"/>
      <c r="Y11" s="149" t="s">
        <v>8</v>
      </c>
      <c r="Z11" s="149"/>
      <c r="AA11" s="149"/>
      <c r="AB11" s="20">
        <f t="shared" si="3"/>
        <v>0</v>
      </c>
      <c r="AC11" s="20">
        <f t="shared" si="4"/>
        <v>0</v>
      </c>
      <c r="AD11" s="20">
        <f t="shared" si="5"/>
        <v>0</v>
      </c>
    </row>
    <row r="12" spans="2:30" s="28" customFormat="1" ht="12.75" customHeight="1">
      <c r="B12" s="22"/>
      <c r="C12" s="22"/>
      <c r="D12" s="22"/>
      <c r="E12" s="149" t="s">
        <v>9</v>
      </c>
      <c r="F12" s="149"/>
      <c r="G12" s="150"/>
      <c r="H12" s="17">
        <f t="shared" si="0"/>
        <v>19</v>
      </c>
      <c r="I12" s="17">
        <f t="shared" si="1"/>
        <v>0</v>
      </c>
      <c r="J12" s="29">
        <v>0</v>
      </c>
      <c r="K12" s="29">
        <v>0</v>
      </c>
      <c r="L12" s="17">
        <f t="shared" si="2"/>
        <v>2</v>
      </c>
      <c r="M12" s="57">
        <v>2</v>
      </c>
      <c r="N12" s="58">
        <v>0</v>
      </c>
      <c r="O12" s="26"/>
      <c r="P12" s="129">
        <v>0</v>
      </c>
      <c r="Q12" s="107">
        <v>0</v>
      </c>
      <c r="R12" s="107">
        <v>0</v>
      </c>
      <c r="S12" s="107">
        <v>0</v>
      </c>
      <c r="T12" s="107">
        <v>2</v>
      </c>
      <c r="U12" s="107">
        <v>15</v>
      </c>
      <c r="V12" s="27"/>
      <c r="W12" s="22"/>
      <c r="X12" s="22"/>
      <c r="Y12" s="149" t="s">
        <v>9</v>
      </c>
      <c r="Z12" s="149"/>
      <c r="AA12" s="149"/>
      <c r="AB12" s="20">
        <f t="shared" si="3"/>
        <v>0</v>
      </c>
      <c r="AC12" s="20">
        <f t="shared" si="4"/>
        <v>0</v>
      </c>
      <c r="AD12" s="20">
        <f t="shared" si="5"/>
        <v>0</v>
      </c>
    </row>
    <row r="13" spans="2:30" s="28" customFormat="1" ht="15" customHeight="1">
      <c r="B13" s="22"/>
      <c r="C13" s="22"/>
      <c r="D13" s="149" t="s">
        <v>10</v>
      </c>
      <c r="E13" s="149"/>
      <c r="F13" s="149"/>
      <c r="G13" s="150"/>
      <c r="H13" s="17">
        <f t="shared" si="0"/>
        <v>2124</v>
      </c>
      <c r="I13" s="17">
        <f t="shared" si="1"/>
        <v>80</v>
      </c>
      <c r="J13" s="59">
        <v>63</v>
      </c>
      <c r="K13" s="59">
        <v>17</v>
      </c>
      <c r="L13" s="17">
        <f t="shared" si="2"/>
        <v>610</v>
      </c>
      <c r="M13" s="60">
        <v>339</v>
      </c>
      <c r="N13" s="61">
        <v>34</v>
      </c>
      <c r="O13" s="26"/>
      <c r="P13" s="108">
        <v>34</v>
      </c>
      <c r="Q13" s="108">
        <v>105</v>
      </c>
      <c r="R13" s="108">
        <v>98</v>
      </c>
      <c r="S13" s="108">
        <v>208</v>
      </c>
      <c r="T13" s="108">
        <v>24</v>
      </c>
      <c r="U13" s="108">
        <v>1202</v>
      </c>
      <c r="V13" s="27"/>
      <c r="W13" s="22"/>
      <c r="X13" s="149" t="s">
        <v>10</v>
      </c>
      <c r="Y13" s="149"/>
      <c r="Z13" s="149"/>
      <c r="AA13" s="149"/>
      <c r="AB13" s="20">
        <f t="shared" si="3"/>
        <v>0</v>
      </c>
      <c r="AC13" s="20">
        <f t="shared" si="4"/>
        <v>0</v>
      </c>
      <c r="AD13" s="20">
        <f t="shared" si="5"/>
        <v>0</v>
      </c>
    </row>
    <row r="14" spans="2:30" s="28" customFormat="1" ht="12.75" customHeight="1">
      <c r="B14" s="22"/>
      <c r="C14" s="22"/>
      <c r="D14" s="22"/>
      <c r="E14" s="149" t="s">
        <v>11</v>
      </c>
      <c r="F14" s="149"/>
      <c r="G14" s="150"/>
      <c r="H14" s="17">
        <f t="shared" si="0"/>
        <v>18</v>
      </c>
      <c r="I14" s="17">
        <f t="shared" si="1"/>
        <v>2</v>
      </c>
      <c r="J14" s="62">
        <v>2</v>
      </c>
      <c r="K14" s="62">
        <v>0</v>
      </c>
      <c r="L14" s="17">
        <f t="shared" si="2"/>
        <v>4</v>
      </c>
      <c r="M14" s="63">
        <v>3</v>
      </c>
      <c r="N14" s="64">
        <v>0</v>
      </c>
      <c r="O14" s="26"/>
      <c r="P14" s="130">
        <v>0</v>
      </c>
      <c r="Q14" s="109">
        <v>1</v>
      </c>
      <c r="R14" s="109">
        <v>0</v>
      </c>
      <c r="S14" s="109">
        <v>2</v>
      </c>
      <c r="T14" s="109">
        <v>1</v>
      </c>
      <c r="U14" s="109">
        <v>9</v>
      </c>
      <c r="V14" s="27"/>
      <c r="W14" s="22"/>
      <c r="X14" s="22"/>
      <c r="Y14" s="149" t="s">
        <v>11</v>
      </c>
      <c r="Z14" s="149"/>
      <c r="AA14" s="149"/>
      <c r="AB14" s="20">
        <f t="shared" si="3"/>
        <v>0</v>
      </c>
      <c r="AC14" s="20">
        <f t="shared" si="4"/>
        <v>0</v>
      </c>
      <c r="AD14" s="20">
        <f t="shared" si="5"/>
        <v>0</v>
      </c>
    </row>
    <row r="15" spans="2:30" s="28" customFormat="1" ht="12.75" customHeight="1">
      <c r="B15" s="22"/>
      <c r="C15" s="22"/>
      <c r="D15" s="22"/>
      <c r="E15" s="149" t="s">
        <v>12</v>
      </c>
      <c r="F15" s="149"/>
      <c r="G15" s="150"/>
      <c r="H15" s="17">
        <f t="shared" si="0"/>
        <v>727</v>
      </c>
      <c r="I15" s="17">
        <f t="shared" si="1"/>
        <v>41</v>
      </c>
      <c r="J15" s="62">
        <v>33</v>
      </c>
      <c r="K15" s="62">
        <v>8</v>
      </c>
      <c r="L15" s="17">
        <f t="shared" si="2"/>
        <v>188</v>
      </c>
      <c r="M15" s="63">
        <v>100</v>
      </c>
      <c r="N15" s="64">
        <v>13</v>
      </c>
      <c r="O15" s="26"/>
      <c r="P15" s="130">
        <v>8</v>
      </c>
      <c r="Q15" s="109">
        <v>34</v>
      </c>
      <c r="R15" s="109">
        <v>33</v>
      </c>
      <c r="S15" s="109">
        <v>62</v>
      </c>
      <c r="T15" s="109">
        <v>8</v>
      </c>
      <c r="U15" s="109">
        <v>428</v>
      </c>
      <c r="V15" s="27"/>
      <c r="W15" s="22"/>
      <c r="X15" s="22"/>
      <c r="Y15" s="149" t="s">
        <v>12</v>
      </c>
      <c r="Z15" s="149"/>
      <c r="AA15" s="149"/>
      <c r="AB15" s="20">
        <f t="shared" si="3"/>
        <v>0</v>
      </c>
      <c r="AC15" s="20">
        <f t="shared" si="4"/>
        <v>0</v>
      </c>
      <c r="AD15" s="20">
        <f t="shared" si="5"/>
        <v>0</v>
      </c>
    </row>
    <row r="16" spans="2:30" s="28" customFormat="1" ht="12.75" customHeight="1">
      <c r="B16" s="22"/>
      <c r="C16" s="22"/>
      <c r="D16" s="22"/>
      <c r="E16" s="149" t="s">
        <v>13</v>
      </c>
      <c r="F16" s="149"/>
      <c r="G16" s="150"/>
      <c r="H16" s="17">
        <f t="shared" si="0"/>
        <v>35</v>
      </c>
      <c r="I16" s="17">
        <f t="shared" si="1"/>
        <v>1</v>
      </c>
      <c r="J16" s="62">
        <v>1</v>
      </c>
      <c r="K16" s="62">
        <v>0</v>
      </c>
      <c r="L16" s="17">
        <f t="shared" si="2"/>
        <v>11</v>
      </c>
      <c r="M16" s="63">
        <v>9</v>
      </c>
      <c r="N16" s="64">
        <v>0</v>
      </c>
      <c r="O16" s="26"/>
      <c r="P16" s="130">
        <v>0</v>
      </c>
      <c r="Q16" s="109">
        <v>0</v>
      </c>
      <c r="R16" s="109">
        <v>2</v>
      </c>
      <c r="S16" s="109">
        <v>3</v>
      </c>
      <c r="T16" s="109">
        <v>0</v>
      </c>
      <c r="U16" s="109">
        <v>20</v>
      </c>
      <c r="V16" s="27"/>
      <c r="W16" s="22"/>
      <c r="X16" s="22"/>
      <c r="Y16" s="149" t="s">
        <v>13</v>
      </c>
      <c r="Z16" s="149"/>
      <c r="AA16" s="149"/>
      <c r="AB16" s="20">
        <f t="shared" si="3"/>
        <v>0</v>
      </c>
      <c r="AC16" s="20">
        <f t="shared" si="4"/>
        <v>0</v>
      </c>
      <c r="AD16" s="20">
        <f t="shared" si="5"/>
        <v>0</v>
      </c>
    </row>
    <row r="17" spans="2:30" s="28" customFormat="1" ht="12.75" customHeight="1">
      <c r="B17" s="22"/>
      <c r="C17" s="22"/>
      <c r="D17" s="22"/>
      <c r="E17" s="149" t="s">
        <v>14</v>
      </c>
      <c r="F17" s="149"/>
      <c r="G17" s="150"/>
      <c r="H17" s="17">
        <f t="shared" si="0"/>
        <v>1344</v>
      </c>
      <c r="I17" s="17">
        <f t="shared" si="1"/>
        <v>36</v>
      </c>
      <c r="J17" s="62">
        <v>27</v>
      </c>
      <c r="K17" s="62">
        <v>9</v>
      </c>
      <c r="L17" s="17">
        <f t="shared" si="2"/>
        <v>407</v>
      </c>
      <c r="M17" s="63">
        <v>227</v>
      </c>
      <c r="N17" s="64">
        <v>21</v>
      </c>
      <c r="O17" s="26"/>
      <c r="P17" s="130">
        <v>26</v>
      </c>
      <c r="Q17" s="109">
        <v>70</v>
      </c>
      <c r="R17" s="109">
        <v>63</v>
      </c>
      <c r="S17" s="109">
        <v>141</v>
      </c>
      <c r="T17" s="109">
        <v>15</v>
      </c>
      <c r="U17" s="109">
        <v>745</v>
      </c>
      <c r="V17" s="27"/>
      <c r="W17" s="22"/>
      <c r="X17" s="22"/>
      <c r="Y17" s="149" t="s">
        <v>14</v>
      </c>
      <c r="Z17" s="149"/>
      <c r="AA17" s="149"/>
      <c r="AB17" s="20">
        <f t="shared" si="3"/>
        <v>0</v>
      </c>
      <c r="AC17" s="20">
        <f t="shared" si="4"/>
        <v>0</v>
      </c>
      <c r="AD17" s="20">
        <f t="shared" si="5"/>
        <v>0</v>
      </c>
    </row>
    <row r="18" spans="2:30" s="28" customFormat="1" ht="12.75" customHeight="1">
      <c r="B18" s="22"/>
      <c r="C18" s="22"/>
      <c r="D18" s="149" t="s">
        <v>15</v>
      </c>
      <c r="E18" s="149"/>
      <c r="F18" s="149"/>
      <c r="G18" s="150"/>
      <c r="H18" s="17">
        <f t="shared" si="0"/>
        <v>804</v>
      </c>
      <c r="I18" s="17">
        <f t="shared" si="1"/>
        <v>3</v>
      </c>
      <c r="J18" s="65">
        <v>3</v>
      </c>
      <c r="K18" s="65">
        <v>0</v>
      </c>
      <c r="L18" s="17">
        <f t="shared" si="2"/>
        <v>150</v>
      </c>
      <c r="M18" s="66">
        <v>105</v>
      </c>
      <c r="N18" s="67">
        <v>2</v>
      </c>
      <c r="O18" s="26"/>
      <c r="P18" s="110">
        <v>1</v>
      </c>
      <c r="Q18" s="110">
        <v>21</v>
      </c>
      <c r="R18" s="110">
        <v>21</v>
      </c>
      <c r="S18" s="110">
        <v>81</v>
      </c>
      <c r="T18" s="110">
        <v>8</v>
      </c>
      <c r="U18" s="110">
        <v>562</v>
      </c>
      <c r="V18" s="27"/>
      <c r="W18" s="22"/>
      <c r="X18" s="149" t="s">
        <v>15</v>
      </c>
      <c r="Y18" s="149"/>
      <c r="Z18" s="149"/>
      <c r="AA18" s="149"/>
      <c r="AB18" s="20">
        <f t="shared" si="3"/>
        <v>0</v>
      </c>
      <c r="AC18" s="20">
        <f t="shared" si="4"/>
        <v>0</v>
      </c>
      <c r="AD18" s="20">
        <f t="shared" si="5"/>
        <v>0</v>
      </c>
    </row>
    <row r="19" spans="2:30" s="28" customFormat="1" ht="12.75" customHeight="1">
      <c r="B19" s="22"/>
      <c r="C19" s="22"/>
      <c r="D19" s="149" t="s">
        <v>16</v>
      </c>
      <c r="E19" s="149"/>
      <c r="F19" s="149"/>
      <c r="G19" s="150"/>
      <c r="H19" s="17">
        <f t="shared" si="0"/>
        <v>1029</v>
      </c>
      <c r="I19" s="17">
        <f t="shared" si="1"/>
        <v>7</v>
      </c>
      <c r="J19" s="65">
        <v>5</v>
      </c>
      <c r="K19" s="65">
        <v>2</v>
      </c>
      <c r="L19" s="17">
        <f t="shared" si="2"/>
        <v>238</v>
      </c>
      <c r="M19" s="66">
        <v>166</v>
      </c>
      <c r="N19" s="67">
        <v>7</v>
      </c>
      <c r="O19" s="26"/>
      <c r="P19" s="110">
        <v>6</v>
      </c>
      <c r="Q19" s="110">
        <v>32</v>
      </c>
      <c r="R19" s="110">
        <v>27</v>
      </c>
      <c r="S19" s="110">
        <v>58</v>
      </c>
      <c r="T19" s="110">
        <v>14</v>
      </c>
      <c r="U19" s="110">
        <v>712</v>
      </c>
      <c r="V19" s="27"/>
      <c r="W19" s="22"/>
      <c r="X19" s="149" t="s">
        <v>16</v>
      </c>
      <c r="Y19" s="149"/>
      <c r="Z19" s="149"/>
      <c r="AA19" s="149"/>
      <c r="AB19" s="20">
        <f t="shared" si="3"/>
        <v>0</v>
      </c>
      <c r="AC19" s="20">
        <f t="shared" si="4"/>
        <v>0</v>
      </c>
      <c r="AD19" s="20">
        <f t="shared" si="5"/>
        <v>0</v>
      </c>
    </row>
    <row r="20" spans="2:30" s="21" customFormat="1" ht="15" customHeight="1">
      <c r="B20" s="16"/>
      <c r="C20" s="136" t="s">
        <v>17</v>
      </c>
      <c r="D20" s="136"/>
      <c r="E20" s="136"/>
      <c r="F20" s="136"/>
      <c r="G20" s="137"/>
      <c r="H20" s="17">
        <f t="shared" si="0"/>
        <v>49588</v>
      </c>
      <c r="I20" s="17">
        <f t="shared" si="1"/>
        <v>172</v>
      </c>
      <c r="J20" s="68">
        <v>150</v>
      </c>
      <c r="K20" s="68">
        <v>22</v>
      </c>
      <c r="L20" s="17">
        <f t="shared" si="2"/>
        <v>4308</v>
      </c>
      <c r="M20" s="69">
        <v>2889</v>
      </c>
      <c r="N20" s="70">
        <v>62</v>
      </c>
      <c r="O20" s="18"/>
      <c r="P20" s="111">
        <v>170</v>
      </c>
      <c r="Q20" s="111">
        <v>856</v>
      </c>
      <c r="R20" s="111">
        <v>331</v>
      </c>
      <c r="S20" s="111">
        <v>705</v>
      </c>
      <c r="T20" s="111">
        <v>248</v>
      </c>
      <c r="U20" s="111">
        <v>44155</v>
      </c>
      <c r="V20" s="19"/>
      <c r="W20" s="136" t="s">
        <v>65</v>
      </c>
      <c r="X20" s="136"/>
      <c r="Y20" s="136"/>
      <c r="Z20" s="136"/>
      <c r="AA20" s="136"/>
      <c r="AB20" s="20">
        <f t="shared" si="3"/>
        <v>0</v>
      </c>
      <c r="AC20" s="20">
        <f t="shared" si="4"/>
        <v>0</v>
      </c>
      <c r="AD20" s="20">
        <f t="shared" si="5"/>
        <v>0</v>
      </c>
    </row>
    <row r="21" spans="2:30" s="28" customFormat="1" ht="12.75" customHeight="1">
      <c r="B21" s="22"/>
      <c r="C21" s="22"/>
      <c r="D21" s="149" t="s">
        <v>18</v>
      </c>
      <c r="E21" s="149"/>
      <c r="F21" s="149"/>
      <c r="G21" s="150"/>
      <c r="H21" s="17">
        <f t="shared" si="0"/>
        <v>11</v>
      </c>
      <c r="I21" s="17">
        <f t="shared" si="1"/>
        <v>0</v>
      </c>
      <c r="J21" s="65">
        <v>0</v>
      </c>
      <c r="K21" s="65">
        <v>0</v>
      </c>
      <c r="L21" s="17">
        <f t="shared" si="2"/>
        <v>5</v>
      </c>
      <c r="M21" s="66">
        <v>1</v>
      </c>
      <c r="N21" s="67">
        <v>0</v>
      </c>
      <c r="O21" s="26"/>
      <c r="P21" s="110">
        <v>0</v>
      </c>
      <c r="Q21" s="110">
        <v>4</v>
      </c>
      <c r="R21" s="110">
        <v>0</v>
      </c>
      <c r="S21" s="110">
        <v>0</v>
      </c>
      <c r="T21" s="110">
        <v>1</v>
      </c>
      <c r="U21" s="110">
        <v>5</v>
      </c>
      <c r="V21" s="27"/>
      <c r="W21" s="22"/>
      <c r="X21" s="149" t="s">
        <v>18</v>
      </c>
      <c r="Y21" s="149"/>
      <c r="Z21" s="149"/>
      <c r="AA21" s="149"/>
      <c r="AB21" s="20">
        <f t="shared" si="3"/>
        <v>0</v>
      </c>
      <c r="AC21" s="20">
        <f t="shared" si="4"/>
        <v>0</v>
      </c>
      <c r="AD21" s="20">
        <f t="shared" si="5"/>
        <v>0</v>
      </c>
    </row>
    <row r="22" spans="2:30" s="28" customFormat="1" ht="12.75" customHeight="1">
      <c r="B22" s="22"/>
      <c r="C22" s="22"/>
      <c r="D22" s="149" t="s">
        <v>19</v>
      </c>
      <c r="E22" s="149"/>
      <c r="F22" s="149"/>
      <c r="G22" s="150"/>
      <c r="H22" s="17">
        <f t="shared" si="0"/>
        <v>24297</v>
      </c>
      <c r="I22" s="17">
        <f t="shared" si="1"/>
        <v>62</v>
      </c>
      <c r="J22" s="65">
        <v>54</v>
      </c>
      <c r="K22" s="65">
        <v>8</v>
      </c>
      <c r="L22" s="17">
        <f t="shared" si="2"/>
        <v>1780</v>
      </c>
      <c r="M22" s="66">
        <v>1292</v>
      </c>
      <c r="N22" s="67">
        <v>13</v>
      </c>
      <c r="O22" s="26"/>
      <c r="P22" s="110">
        <v>74</v>
      </c>
      <c r="Q22" s="110">
        <v>259</v>
      </c>
      <c r="R22" s="110">
        <v>142</v>
      </c>
      <c r="S22" s="110">
        <v>357</v>
      </c>
      <c r="T22" s="110">
        <v>111</v>
      </c>
      <c r="U22" s="110">
        <v>21987</v>
      </c>
      <c r="V22" s="27"/>
      <c r="W22" s="22"/>
      <c r="X22" s="149" t="s">
        <v>19</v>
      </c>
      <c r="Y22" s="149"/>
      <c r="Z22" s="149"/>
      <c r="AA22" s="149"/>
      <c r="AB22" s="20">
        <f t="shared" si="3"/>
        <v>0</v>
      </c>
      <c r="AC22" s="20">
        <f t="shared" si="4"/>
        <v>0</v>
      </c>
      <c r="AD22" s="20">
        <f t="shared" si="5"/>
        <v>0</v>
      </c>
    </row>
    <row r="23" spans="2:30" s="28" customFormat="1" ht="12.75" customHeight="1">
      <c r="B23" s="22"/>
      <c r="C23" s="22"/>
      <c r="D23" s="149" t="s">
        <v>20</v>
      </c>
      <c r="E23" s="149"/>
      <c r="F23" s="149"/>
      <c r="G23" s="150"/>
      <c r="H23" s="17">
        <f t="shared" si="0"/>
        <v>20180</v>
      </c>
      <c r="I23" s="17">
        <f t="shared" si="1"/>
        <v>75</v>
      </c>
      <c r="J23" s="65">
        <v>69</v>
      </c>
      <c r="K23" s="65">
        <v>6</v>
      </c>
      <c r="L23" s="17">
        <f t="shared" si="2"/>
        <v>1840</v>
      </c>
      <c r="M23" s="66">
        <v>1176</v>
      </c>
      <c r="N23" s="67">
        <v>28</v>
      </c>
      <c r="O23" s="26"/>
      <c r="P23" s="110">
        <v>84</v>
      </c>
      <c r="Q23" s="110">
        <v>413</v>
      </c>
      <c r="R23" s="110">
        <v>139</v>
      </c>
      <c r="S23" s="110">
        <v>266</v>
      </c>
      <c r="T23" s="110">
        <v>104</v>
      </c>
      <c r="U23" s="110">
        <v>17895</v>
      </c>
      <c r="V23" s="27"/>
      <c r="W23" s="22"/>
      <c r="X23" s="149" t="s">
        <v>20</v>
      </c>
      <c r="Y23" s="149"/>
      <c r="Z23" s="149"/>
      <c r="AA23" s="149"/>
      <c r="AB23" s="20">
        <f t="shared" si="3"/>
        <v>0</v>
      </c>
      <c r="AC23" s="20">
        <f t="shared" si="4"/>
        <v>0</v>
      </c>
      <c r="AD23" s="20">
        <f t="shared" si="5"/>
        <v>0</v>
      </c>
    </row>
    <row r="24" spans="2:30" s="28" customFormat="1" ht="12.75" customHeight="1">
      <c r="B24" s="22"/>
      <c r="C24" s="22"/>
      <c r="D24" s="22"/>
      <c r="E24" s="151" t="s">
        <v>21</v>
      </c>
      <c r="F24" s="151"/>
      <c r="G24" s="23" t="s">
        <v>22</v>
      </c>
      <c r="H24" s="17">
        <f t="shared" si="0"/>
        <v>96</v>
      </c>
      <c r="I24" s="17">
        <f t="shared" si="1"/>
        <v>0</v>
      </c>
      <c r="J24" s="29">
        <v>0</v>
      </c>
      <c r="K24" s="29">
        <v>0</v>
      </c>
      <c r="L24" s="17">
        <f t="shared" si="2"/>
        <v>1</v>
      </c>
      <c r="M24" s="29">
        <v>0</v>
      </c>
      <c r="N24" s="30">
        <v>0</v>
      </c>
      <c r="O24" s="26"/>
      <c r="P24" s="131">
        <v>0</v>
      </c>
      <c r="Q24" s="112">
        <v>1</v>
      </c>
      <c r="R24" s="112">
        <v>0</v>
      </c>
      <c r="S24" s="112">
        <v>0</v>
      </c>
      <c r="T24" s="112">
        <v>1</v>
      </c>
      <c r="U24" s="112">
        <v>94</v>
      </c>
      <c r="V24" s="27"/>
      <c r="W24" s="22"/>
      <c r="X24" s="22"/>
      <c r="Y24" s="151" t="s">
        <v>66</v>
      </c>
      <c r="Z24" s="151"/>
      <c r="AA24" s="22" t="s">
        <v>22</v>
      </c>
      <c r="AB24" s="20">
        <f t="shared" si="3"/>
        <v>0</v>
      </c>
      <c r="AC24" s="20">
        <f t="shared" si="4"/>
        <v>0</v>
      </c>
      <c r="AD24" s="20">
        <f t="shared" si="5"/>
        <v>0</v>
      </c>
    </row>
    <row r="25" spans="2:30" s="28" customFormat="1" ht="12.75" customHeight="1">
      <c r="B25" s="22"/>
      <c r="C25" s="22"/>
      <c r="D25" s="149" t="s">
        <v>23</v>
      </c>
      <c r="E25" s="149"/>
      <c r="F25" s="149"/>
      <c r="G25" s="150"/>
      <c r="H25" s="17">
        <f t="shared" si="0"/>
        <v>3038</v>
      </c>
      <c r="I25" s="17">
        <f t="shared" si="1"/>
        <v>7</v>
      </c>
      <c r="J25" s="71">
        <v>7</v>
      </c>
      <c r="K25" s="71">
        <v>0</v>
      </c>
      <c r="L25" s="17">
        <f t="shared" si="2"/>
        <v>263</v>
      </c>
      <c r="M25" s="72">
        <v>179</v>
      </c>
      <c r="N25" s="73">
        <v>7</v>
      </c>
      <c r="O25" s="26"/>
      <c r="P25" s="113">
        <v>7</v>
      </c>
      <c r="Q25" s="113">
        <v>53</v>
      </c>
      <c r="R25" s="113">
        <v>17</v>
      </c>
      <c r="S25" s="113">
        <v>27</v>
      </c>
      <c r="T25" s="113">
        <v>11</v>
      </c>
      <c r="U25" s="113">
        <v>2730</v>
      </c>
      <c r="V25" s="27"/>
      <c r="W25" s="22"/>
      <c r="X25" s="149" t="s">
        <v>67</v>
      </c>
      <c r="Y25" s="149"/>
      <c r="Z25" s="149"/>
      <c r="AA25" s="149"/>
      <c r="AB25" s="20">
        <f t="shared" si="3"/>
        <v>0</v>
      </c>
      <c r="AC25" s="20">
        <f t="shared" si="4"/>
        <v>0</v>
      </c>
      <c r="AD25" s="20">
        <f t="shared" si="5"/>
        <v>0</v>
      </c>
    </row>
    <row r="26" spans="2:30" s="28" customFormat="1" ht="12.75" customHeight="1">
      <c r="B26" s="22"/>
      <c r="C26" s="22"/>
      <c r="D26" s="149" t="s">
        <v>24</v>
      </c>
      <c r="E26" s="149"/>
      <c r="F26" s="149"/>
      <c r="G26" s="150"/>
      <c r="H26" s="17">
        <f t="shared" si="0"/>
        <v>2062</v>
      </c>
      <c r="I26" s="17">
        <f t="shared" si="1"/>
        <v>28</v>
      </c>
      <c r="J26" s="71">
        <v>20</v>
      </c>
      <c r="K26" s="71">
        <v>8</v>
      </c>
      <c r="L26" s="17">
        <f t="shared" si="2"/>
        <v>420</v>
      </c>
      <c r="M26" s="72">
        <v>241</v>
      </c>
      <c r="N26" s="73">
        <v>14</v>
      </c>
      <c r="O26" s="26"/>
      <c r="P26" s="113">
        <v>5</v>
      </c>
      <c r="Q26" s="113">
        <v>127</v>
      </c>
      <c r="R26" s="113">
        <v>33</v>
      </c>
      <c r="S26" s="113">
        <v>55</v>
      </c>
      <c r="T26" s="113">
        <v>21</v>
      </c>
      <c r="U26" s="113">
        <v>1538</v>
      </c>
      <c r="V26" s="27"/>
      <c r="W26" s="22"/>
      <c r="X26" s="149" t="s">
        <v>68</v>
      </c>
      <c r="Y26" s="149"/>
      <c r="Z26" s="149"/>
      <c r="AA26" s="149"/>
      <c r="AB26" s="20">
        <f t="shared" si="3"/>
        <v>0</v>
      </c>
      <c r="AC26" s="20">
        <f t="shared" si="4"/>
        <v>0</v>
      </c>
      <c r="AD26" s="20">
        <f t="shared" si="5"/>
        <v>0</v>
      </c>
    </row>
    <row r="27" spans="2:30" s="21" customFormat="1" ht="15" customHeight="1">
      <c r="B27" s="16"/>
      <c r="C27" s="136" t="s">
        <v>25</v>
      </c>
      <c r="D27" s="136"/>
      <c r="E27" s="136"/>
      <c r="F27" s="136"/>
      <c r="G27" s="137"/>
      <c r="H27" s="17">
        <f t="shared" si="0"/>
        <v>227143</v>
      </c>
      <c r="I27" s="17">
        <f t="shared" si="1"/>
        <v>18070</v>
      </c>
      <c r="J27" s="74">
        <v>13106</v>
      </c>
      <c r="K27" s="74">
        <v>4964</v>
      </c>
      <c r="L27" s="17">
        <f t="shared" si="2"/>
        <v>60152</v>
      </c>
      <c r="M27" s="75">
        <v>40960</v>
      </c>
      <c r="N27" s="76">
        <v>2946</v>
      </c>
      <c r="O27" s="18"/>
      <c r="P27" s="114">
        <v>607</v>
      </c>
      <c r="Q27" s="114">
        <v>10558</v>
      </c>
      <c r="R27" s="114">
        <v>5081</v>
      </c>
      <c r="S27" s="114">
        <v>28520</v>
      </c>
      <c r="T27" s="114">
        <v>2729</v>
      </c>
      <c r="U27" s="114">
        <v>117672</v>
      </c>
      <c r="V27" s="19"/>
      <c r="W27" s="136" t="s">
        <v>69</v>
      </c>
      <c r="X27" s="136"/>
      <c r="Y27" s="136"/>
      <c r="Z27" s="136"/>
      <c r="AA27" s="136"/>
      <c r="AB27" s="20">
        <f t="shared" si="3"/>
        <v>0</v>
      </c>
      <c r="AC27" s="20">
        <f t="shared" si="4"/>
        <v>0</v>
      </c>
      <c r="AD27" s="20">
        <f t="shared" si="5"/>
        <v>0</v>
      </c>
    </row>
    <row r="28" spans="2:30" s="28" customFormat="1" ht="12.75" customHeight="1">
      <c r="B28" s="22"/>
      <c r="C28" s="22"/>
      <c r="D28" s="149" t="s">
        <v>26</v>
      </c>
      <c r="E28" s="149"/>
      <c r="F28" s="149"/>
      <c r="G28" s="150"/>
      <c r="H28" s="17">
        <f t="shared" si="0"/>
        <v>49668</v>
      </c>
      <c r="I28" s="17">
        <f t="shared" si="1"/>
        <v>3892</v>
      </c>
      <c r="J28" s="71">
        <v>3427</v>
      </c>
      <c r="K28" s="71">
        <v>465</v>
      </c>
      <c r="L28" s="17">
        <f t="shared" si="2"/>
        <v>21569</v>
      </c>
      <c r="M28" s="72">
        <v>14932</v>
      </c>
      <c r="N28" s="73">
        <v>1099</v>
      </c>
      <c r="O28" s="26"/>
      <c r="P28" s="113">
        <v>308</v>
      </c>
      <c r="Q28" s="113">
        <v>3770</v>
      </c>
      <c r="R28" s="113">
        <v>1460</v>
      </c>
      <c r="S28" s="113">
        <v>6696</v>
      </c>
      <c r="T28" s="113">
        <v>1574</v>
      </c>
      <c r="U28" s="113">
        <v>15937</v>
      </c>
      <c r="V28" s="27"/>
      <c r="W28" s="22"/>
      <c r="X28" s="149" t="s">
        <v>70</v>
      </c>
      <c r="Y28" s="149"/>
      <c r="Z28" s="149"/>
      <c r="AA28" s="149"/>
      <c r="AB28" s="20">
        <f t="shared" si="3"/>
        <v>0</v>
      </c>
      <c r="AC28" s="20">
        <f t="shared" si="4"/>
        <v>0</v>
      </c>
      <c r="AD28" s="20">
        <f t="shared" si="5"/>
        <v>0</v>
      </c>
    </row>
    <row r="29" spans="2:30" s="28" customFormat="1" ht="12.75" customHeight="1">
      <c r="B29" s="22"/>
      <c r="C29" s="22"/>
      <c r="D29" s="149" t="s">
        <v>27</v>
      </c>
      <c r="E29" s="149"/>
      <c r="F29" s="149"/>
      <c r="G29" s="150"/>
      <c r="H29" s="17">
        <f t="shared" si="0"/>
        <v>23163</v>
      </c>
      <c r="I29" s="17">
        <f t="shared" si="1"/>
        <v>7641</v>
      </c>
      <c r="J29" s="71">
        <v>4832</v>
      </c>
      <c r="K29" s="71">
        <v>2809</v>
      </c>
      <c r="L29" s="17">
        <f t="shared" si="2"/>
        <v>2371</v>
      </c>
      <c r="M29" s="72">
        <v>1448</v>
      </c>
      <c r="N29" s="73">
        <v>45</v>
      </c>
      <c r="O29" s="26"/>
      <c r="P29" s="113">
        <v>1</v>
      </c>
      <c r="Q29" s="113">
        <v>805</v>
      </c>
      <c r="R29" s="113">
        <v>72</v>
      </c>
      <c r="S29" s="113">
        <v>11621</v>
      </c>
      <c r="T29" s="113">
        <v>6</v>
      </c>
      <c r="U29" s="113">
        <v>1524</v>
      </c>
      <c r="V29" s="27"/>
      <c r="W29" s="22"/>
      <c r="X29" s="149" t="s">
        <v>71</v>
      </c>
      <c r="Y29" s="149"/>
      <c r="Z29" s="149"/>
      <c r="AA29" s="149"/>
      <c r="AB29" s="20">
        <f t="shared" si="3"/>
        <v>0</v>
      </c>
      <c r="AC29" s="20">
        <f t="shared" si="4"/>
        <v>0</v>
      </c>
      <c r="AD29" s="20">
        <f t="shared" si="5"/>
        <v>0</v>
      </c>
    </row>
    <row r="30" spans="2:30" s="28" customFormat="1" ht="12.75" customHeight="1">
      <c r="B30" s="22"/>
      <c r="C30" s="22"/>
      <c r="D30" s="149" t="s">
        <v>28</v>
      </c>
      <c r="E30" s="149"/>
      <c r="F30" s="149"/>
      <c r="G30" s="150"/>
      <c r="H30" s="17">
        <f t="shared" si="0"/>
        <v>154312</v>
      </c>
      <c r="I30" s="17">
        <f t="shared" si="1"/>
        <v>6537</v>
      </c>
      <c r="J30" s="71">
        <v>4847</v>
      </c>
      <c r="K30" s="71">
        <v>1690</v>
      </c>
      <c r="L30" s="17">
        <f t="shared" si="2"/>
        <v>36212</v>
      </c>
      <c r="M30" s="72">
        <v>24580</v>
      </c>
      <c r="N30" s="73">
        <v>1802</v>
      </c>
      <c r="O30" s="26"/>
      <c r="P30" s="115">
        <v>298</v>
      </c>
      <c r="Q30" s="115">
        <v>5983</v>
      </c>
      <c r="R30" s="115">
        <v>3549</v>
      </c>
      <c r="S30" s="115">
        <v>10203</v>
      </c>
      <c r="T30" s="115">
        <v>1149</v>
      </c>
      <c r="U30" s="115">
        <v>100211</v>
      </c>
      <c r="V30" s="27"/>
      <c r="W30" s="22"/>
      <c r="X30" s="149" t="s">
        <v>72</v>
      </c>
      <c r="Y30" s="149"/>
      <c r="Z30" s="149"/>
      <c r="AA30" s="149"/>
      <c r="AB30" s="20">
        <f t="shared" si="3"/>
        <v>0</v>
      </c>
      <c r="AC30" s="20">
        <f t="shared" si="4"/>
        <v>0</v>
      </c>
      <c r="AD30" s="20">
        <f t="shared" si="5"/>
        <v>0</v>
      </c>
    </row>
    <row r="31" spans="2:30" s="21" customFormat="1" ht="15" customHeight="1">
      <c r="B31" s="16"/>
      <c r="C31" s="136" t="s">
        <v>29</v>
      </c>
      <c r="D31" s="136"/>
      <c r="E31" s="136"/>
      <c r="F31" s="136"/>
      <c r="G31" s="137"/>
      <c r="H31" s="17">
        <f t="shared" si="0"/>
        <v>20093</v>
      </c>
      <c r="I31" s="17">
        <f t="shared" si="1"/>
        <v>107</v>
      </c>
      <c r="J31" s="77">
        <v>98</v>
      </c>
      <c r="K31" s="77">
        <v>9</v>
      </c>
      <c r="L31" s="17">
        <f t="shared" si="2"/>
        <v>3067</v>
      </c>
      <c r="M31" s="78">
        <v>1924</v>
      </c>
      <c r="N31" s="79">
        <v>176</v>
      </c>
      <c r="O31" s="18"/>
      <c r="P31" s="116">
        <v>232</v>
      </c>
      <c r="Q31" s="116">
        <v>648</v>
      </c>
      <c r="R31" s="116">
        <v>87</v>
      </c>
      <c r="S31" s="116">
        <v>379</v>
      </c>
      <c r="T31" s="116">
        <v>596</v>
      </c>
      <c r="U31" s="116">
        <v>15944</v>
      </c>
      <c r="V31" s="19"/>
      <c r="W31" s="136" t="s">
        <v>73</v>
      </c>
      <c r="X31" s="136"/>
      <c r="Y31" s="136"/>
      <c r="Z31" s="136"/>
      <c r="AA31" s="136"/>
      <c r="AB31" s="20">
        <f t="shared" si="3"/>
        <v>0</v>
      </c>
      <c r="AC31" s="20">
        <f t="shared" si="4"/>
        <v>0</v>
      </c>
      <c r="AD31" s="20">
        <f t="shared" si="5"/>
        <v>0</v>
      </c>
    </row>
    <row r="32" spans="2:30" s="28" customFormat="1" ht="12.75" customHeight="1">
      <c r="B32" s="22"/>
      <c r="C32" s="22"/>
      <c r="D32" s="149" t="s">
        <v>30</v>
      </c>
      <c r="E32" s="149"/>
      <c r="F32" s="149"/>
      <c r="G32" s="150"/>
      <c r="H32" s="17">
        <f t="shared" si="0"/>
        <v>16965</v>
      </c>
      <c r="I32" s="17">
        <f t="shared" si="1"/>
        <v>82</v>
      </c>
      <c r="J32" s="80">
        <v>77</v>
      </c>
      <c r="K32" s="80">
        <v>5</v>
      </c>
      <c r="L32" s="17">
        <f t="shared" si="2"/>
        <v>2603</v>
      </c>
      <c r="M32" s="81">
        <v>1695</v>
      </c>
      <c r="N32" s="82">
        <v>114</v>
      </c>
      <c r="O32" s="26"/>
      <c r="P32" s="117">
        <v>225</v>
      </c>
      <c r="Q32" s="117">
        <v>501</v>
      </c>
      <c r="R32" s="117">
        <v>68</v>
      </c>
      <c r="S32" s="117">
        <v>341</v>
      </c>
      <c r="T32" s="117">
        <v>533</v>
      </c>
      <c r="U32" s="117">
        <v>13406</v>
      </c>
      <c r="V32" s="27"/>
      <c r="W32" s="22"/>
      <c r="X32" s="149" t="s">
        <v>74</v>
      </c>
      <c r="Y32" s="149"/>
      <c r="Z32" s="149"/>
      <c r="AA32" s="149"/>
      <c r="AB32" s="20">
        <f t="shared" si="3"/>
        <v>0</v>
      </c>
      <c r="AC32" s="20">
        <f t="shared" si="4"/>
        <v>0</v>
      </c>
      <c r="AD32" s="20">
        <f t="shared" si="5"/>
        <v>0</v>
      </c>
    </row>
    <row r="33" spans="2:30" s="28" customFormat="1" ht="12.75" customHeight="1">
      <c r="B33" s="22"/>
      <c r="C33" s="22"/>
      <c r="D33" s="149" t="s">
        <v>31</v>
      </c>
      <c r="E33" s="149"/>
      <c r="F33" s="149"/>
      <c r="G33" s="150"/>
      <c r="H33" s="17">
        <f t="shared" si="0"/>
        <v>1214</v>
      </c>
      <c r="I33" s="17">
        <f t="shared" si="1"/>
        <v>19</v>
      </c>
      <c r="J33" s="80">
        <v>17</v>
      </c>
      <c r="K33" s="80">
        <v>2</v>
      </c>
      <c r="L33" s="17">
        <f t="shared" si="2"/>
        <v>186</v>
      </c>
      <c r="M33" s="81">
        <v>82</v>
      </c>
      <c r="N33" s="82">
        <v>39</v>
      </c>
      <c r="O33" s="26"/>
      <c r="P33" s="117">
        <v>3</v>
      </c>
      <c r="Q33" s="117">
        <v>55</v>
      </c>
      <c r="R33" s="117">
        <v>7</v>
      </c>
      <c r="S33" s="117">
        <v>19</v>
      </c>
      <c r="T33" s="117">
        <v>29</v>
      </c>
      <c r="U33" s="117">
        <v>961</v>
      </c>
      <c r="V33" s="27"/>
      <c r="W33" s="22"/>
      <c r="X33" s="149" t="s">
        <v>75</v>
      </c>
      <c r="Y33" s="149"/>
      <c r="Z33" s="149"/>
      <c r="AA33" s="149"/>
      <c r="AB33" s="20">
        <f t="shared" si="3"/>
        <v>0</v>
      </c>
      <c r="AC33" s="20">
        <f t="shared" si="4"/>
        <v>0</v>
      </c>
      <c r="AD33" s="20">
        <f t="shared" si="5"/>
        <v>0</v>
      </c>
    </row>
    <row r="34" spans="2:30" s="28" customFormat="1" ht="12.75" customHeight="1">
      <c r="B34" s="22"/>
      <c r="C34" s="22"/>
      <c r="D34" s="22"/>
      <c r="E34" s="149" t="s">
        <v>31</v>
      </c>
      <c r="F34" s="149"/>
      <c r="G34" s="150"/>
      <c r="H34" s="17">
        <f t="shared" si="0"/>
        <v>439</v>
      </c>
      <c r="I34" s="17">
        <f t="shared" si="1"/>
        <v>15</v>
      </c>
      <c r="J34" s="83">
        <v>13</v>
      </c>
      <c r="K34" s="83">
        <v>2</v>
      </c>
      <c r="L34" s="17">
        <f t="shared" si="2"/>
        <v>109</v>
      </c>
      <c r="M34" s="84">
        <v>33</v>
      </c>
      <c r="N34" s="85">
        <v>38</v>
      </c>
      <c r="O34" s="26"/>
      <c r="P34" s="132">
        <v>2</v>
      </c>
      <c r="Q34" s="118">
        <v>32</v>
      </c>
      <c r="R34" s="118">
        <v>4</v>
      </c>
      <c r="S34" s="118">
        <v>15</v>
      </c>
      <c r="T34" s="118">
        <v>8</v>
      </c>
      <c r="U34" s="118">
        <v>292</v>
      </c>
      <c r="V34" s="27"/>
      <c r="W34" s="22"/>
      <c r="X34" s="22"/>
      <c r="Y34" s="149" t="s">
        <v>75</v>
      </c>
      <c r="Z34" s="149"/>
      <c r="AA34" s="149"/>
      <c r="AB34" s="20">
        <f t="shared" si="3"/>
        <v>0</v>
      </c>
      <c r="AC34" s="20">
        <f t="shared" si="4"/>
        <v>0</v>
      </c>
      <c r="AD34" s="20">
        <f t="shared" si="5"/>
        <v>0</v>
      </c>
    </row>
    <row r="35" spans="2:30" s="28" customFormat="1" ht="12.75" customHeight="1">
      <c r="B35" s="22"/>
      <c r="C35" s="22"/>
      <c r="D35" s="22"/>
      <c r="E35" s="149" t="s">
        <v>32</v>
      </c>
      <c r="F35" s="149"/>
      <c r="G35" s="150"/>
      <c r="H35" s="17">
        <f t="shared" si="0"/>
        <v>775</v>
      </c>
      <c r="I35" s="17">
        <f t="shared" si="1"/>
        <v>4</v>
      </c>
      <c r="J35" s="83">
        <v>4</v>
      </c>
      <c r="K35" s="83">
        <v>0</v>
      </c>
      <c r="L35" s="17">
        <f t="shared" si="2"/>
        <v>77</v>
      </c>
      <c r="M35" s="84">
        <v>49</v>
      </c>
      <c r="N35" s="85">
        <v>1</v>
      </c>
      <c r="O35" s="26"/>
      <c r="P35" s="132">
        <v>1</v>
      </c>
      <c r="Q35" s="118">
        <v>23</v>
      </c>
      <c r="R35" s="118">
        <v>3</v>
      </c>
      <c r="S35" s="118">
        <v>4</v>
      </c>
      <c r="T35" s="118">
        <v>21</v>
      </c>
      <c r="U35" s="118">
        <v>669</v>
      </c>
      <c r="V35" s="27"/>
      <c r="W35" s="22"/>
      <c r="X35" s="22"/>
      <c r="Y35" s="149" t="s">
        <v>76</v>
      </c>
      <c r="Z35" s="149"/>
      <c r="AA35" s="149"/>
      <c r="AB35" s="20">
        <f t="shared" si="3"/>
        <v>0</v>
      </c>
      <c r="AC35" s="20">
        <f t="shared" si="4"/>
        <v>0</v>
      </c>
      <c r="AD35" s="20">
        <f t="shared" si="5"/>
        <v>0</v>
      </c>
    </row>
    <row r="36" spans="2:30" s="28" customFormat="1" ht="12.75" customHeight="1">
      <c r="B36" s="22"/>
      <c r="C36" s="22"/>
      <c r="D36" s="149" t="s">
        <v>33</v>
      </c>
      <c r="E36" s="149"/>
      <c r="F36" s="149"/>
      <c r="G36" s="150"/>
      <c r="H36" s="17">
        <f t="shared" si="0"/>
        <v>1834</v>
      </c>
      <c r="I36" s="17">
        <f t="shared" si="1"/>
        <v>6</v>
      </c>
      <c r="J36" s="86">
        <f>SUM(J37:J41)</f>
        <v>4</v>
      </c>
      <c r="K36" s="86">
        <f>SUM(K37:K41)</f>
        <v>2</v>
      </c>
      <c r="L36" s="17">
        <f>SUM(M36:N36,P36:R36)</f>
        <v>272</v>
      </c>
      <c r="M36" s="87">
        <f>SUM(M37:M41)</f>
        <v>141</v>
      </c>
      <c r="N36" s="88">
        <f>SUM(N37:N41)</f>
        <v>23</v>
      </c>
      <c r="O36" s="26"/>
      <c r="P36" s="119">
        <f aca="true" t="shared" si="6" ref="P36:U36">SUM(P37:P41)</f>
        <v>4</v>
      </c>
      <c r="Q36" s="119">
        <f t="shared" si="6"/>
        <v>92</v>
      </c>
      <c r="R36" s="119">
        <f t="shared" si="6"/>
        <v>12</v>
      </c>
      <c r="S36" s="119">
        <f t="shared" si="6"/>
        <v>19</v>
      </c>
      <c r="T36" s="119">
        <f t="shared" si="6"/>
        <v>33</v>
      </c>
      <c r="U36" s="119">
        <f t="shared" si="6"/>
        <v>1504</v>
      </c>
      <c r="V36" s="27"/>
      <c r="W36" s="22"/>
      <c r="X36" s="149" t="s">
        <v>77</v>
      </c>
      <c r="Y36" s="149"/>
      <c r="Z36" s="149"/>
      <c r="AA36" s="149"/>
      <c r="AB36" s="20">
        <f t="shared" si="3"/>
        <v>0</v>
      </c>
      <c r="AC36" s="20">
        <f t="shared" si="4"/>
        <v>0</v>
      </c>
      <c r="AD36" s="20">
        <f t="shared" si="5"/>
        <v>0</v>
      </c>
    </row>
    <row r="37" spans="2:30" s="28" customFormat="1" ht="12.75" customHeight="1">
      <c r="B37" s="22"/>
      <c r="C37" s="22"/>
      <c r="D37" s="22"/>
      <c r="E37" s="152" t="s">
        <v>34</v>
      </c>
      <c r="F37" s="152"/>
      <c r="G37" s="153"/>
      <c r="H37" s="17">
        <f t="shared" si="0"/>
        <v>94</v>
      </c>
      <c r="I37" s="17">
        <f t="shared" si="1"/>
        <v>0</v>
      </c>
      <c r="J37" s="86">
        <v>0</v>
      </c>
      <c r="K37" s="86">
        <v>0</v>
      </c>
      <c r="L37" s="17">
        <f t="shared" si="2"/>
        <v>14</v>
      </c>
      <c r="M37" s="87">
        <v>10</v>
      </c>
      <c r="N37" s="88">
        <v>0</v>
      </c>
      <c r="O37" s="26"/>
      <c r="P37" s="119">
        <v>0</v>
      </c>
      <c r="Q37" s="119">
        <v>4</v>
      </c>
      <c r="R37" s="119">
        <v>0</v>
      </c>
      <c r="S37" s="119">
        <v>2</v>
      </c>
      <c r="T37" s="119">
        <v>9</v>
      </c>
      <c r="U37" s="119">
        <v>69</v>
      </c>
      <c r="V37" s="27"/>
      <c r="W37" s="22"/>
      <c r="X37" s="22"/>
      <c r="Y37" s="152" t="s">
        <v>34</v>
      </c>
      <c r="Z37" s="152"/>
      <c r="AA37" s="152"/>
      <c r="AB37" s="20">
        <f t="shared" si="3"/>
        <v>0</v>
      </c>
      <c r="AC37" s="20">
        <f t="shared" si="4"/>
        <v>0</v>
      </c>
      <c r="AD37" s="20">
        <f t="shared" si="5"/>
        <v>0</v>
      </c>
    </row>
    <row r="38" spans="2:30" s="28" customFormat="1" ht="12.75" customHeight="1">
      <c r="B38" s="22"/>
      <c r="C38" s="22"/>
      <c r="D38" s="22"/>
      <c r="E38" s="149" t="s">
        <v>35</v>
      </c>
      <c r="F38" s="149"/>
      <c r="G38" s="150"/>
      <c r="H38" s="17">
        <f t="shared" si="0"/>
        <v>1527</v>
      </c>
      <c r="I38" s="17">
        <f t="shared" si="1"/>
        <v>4</v>
      </c>
      <c r="J38" s="86">
        <v>2</v>
      </c>
      <c r="K38" s="86">
        <v>2</v>
      </c>
      <c r="L38" s="17">
        <f>SUM(M38:N38,P38:R38)</f>
        <v>210</v>
      </c>
      <c r="M38" s="87">
        <v>123</v>
      </c>
      <c r="N38" s="88">
        <v>9</v>
      </c>
      <c r="O38" s="26"/>
      <c r="P38" s="119">
        <v>4</v>
      </c>
      <c r="Q38" s="119">
        <v>63</v>
      </c>
      <c r="R38" s="119">
        <v>11</v>
      </c>
      <c r="S38" s="119">
        <v>17</v>
      </c>
      <c r="T38" s="119">
        <v>20</v>
      </c>
      <c r="U38" s="119">
        <v>1276</v>
      </c>
      <c r="V38" s="27"/>
      <c r="W38" s="22"/>
      <c r="X38" s="22"/>
      <c r="Y38" s="149" t="s">
        <v>35</v>
      </c>
      <c r="Z38" s="149"/>
      <c r="AA38" s="149"/>
      <c r="AB38" s="20">
        <f t="shared" si="3"/>
        <v>0</v>
      </c>
      <c r="AC38" s="20">
        <f t="shared" si="4"/>
        <v>0</v>
      </c>
      <c r="AD38" s="20">
        <f t="shared" si="5"/>
        <v>0</v>
      </c>
    </row>
    <row r="39" spans="2:30" s="28" customFormat="1" ht="12.75" customHeight="1">
      <c r="B39" s="22"/>
      <c r="C39" s="22"/>
      <c r="D39" s="22"/>
      <c r="E39" s="149" t="s">
        <v>112</v>
      </c>
      <c r="F39" s="149"/>
      <c r="G39" s="150"/>
      <c r="H39" s="17">
        <f t="shared" si="0"/>
        <v>125</v>
      </c>
      <c r="I39" s="17">
        <f t="shared" si="1"/>
        <v>2</v>
      </c>
      <c r="J39" s="86">
        <v>2</v>
      </c>
      <c r="K39" s="86">
        <v>0</v>
      </c>
      <c r="L39" s="17">
        <f t="shared" si="2"/>
        <v>39</v>
      </c>
      <c r="M39" s="87">
        <v>2</v>
      </c>
      <c r="N39" s="88">
        <v>14</v>
      </c>
      <c r="O39" s="26"/>
      <c r="P39" s="119">
        <v>0</v>
      </c>
      <c r="Q39" s="119">
        <v>23</v>
      </c>
      <c r="R39" s="119">
        <v>0</v>
      </c>
      <c r="S39" s="119">
        <v>0</v>
      </c>
      <c r="T39" s="119">
        <v>1</v>
      </c>
      <c r="U39" s="119">
        <v>83</v>
      </c>
      <c r="V39" s="27"/>
      <c r="W39" s="22"/>
      <c r="X39" s="22"/>
      <c r="Y39" s="149" t="s">
        <v>112</v>
      </c>
      <c r="Z39" s="149"/>
      <c r="AA39" s="149"/>
      <c r="AB39" s="20">
        <f t="shared" si="3"/>
        <v>0</v>
      </c>
      <c r="AC39" s="20">
        <f t="shared" si="4"/>
        <v>0</v>
      </c>
      <c r="AD39" s="20">
        <f t="shared" si="5"/>
        <v>0</v>
      </c>
    </row>
    <row r="40" spans="2:30" s="28" customFormat="1" ht="12.75" customHeight="1">
      <c r="B40" s="22"/>
      <c r="C40" s="22"/>
      <c r="D40" s="22"/>
      <c r="E40" s="149" t="s">
        <v>36</v>
      </c>
      <c r="F40" s="149"/>
      <c r="G40" s="150"/>
      <c r="H40" s="17">
        <f t="shared" si="0"/>
        <v>47</v>
      </c>
      <c r="I40" s="17">
        <f t="shared" si="1"/>
        <v>0</v>
      </c>
      <c r="J40" s="29">
        <v>0</v>
      </c>
      <c r="K40" s="29">
        <v>0</v>
      </c>
      <c r="L40" s="17">
        <f t="shared" si="2"/>
        <v>4</v>
      </c>
      <c r="M40" s="87">
        <v>3</v>
      </c>
      <c r="N40" s="88">
        <v>0</v>
      </c>
      <c r="O40" s="26"/>
      <c r="P40" s="119">
        <v>0</v>
      </c>
      <c r="Q40" s="119">
        <v>1</v>
      </c>
      <c r="R40" s="119">
        <v>0</v>
      </c>
      <c r="S40" s="119">
        <v>0</v>
      </c>
      <c r="T40" s="119">
        <v>1</v>
      </c>
      <c r="U40" s="119">
        <v>42</v>
      </c>
      <c r="V40" s="27"/>
      <c r="W40" s="22"/>
      <c r="X40" s="22"/>
      <c r="Y40" s="149" t="s">
        <v>36</v>
      </c>
      <c r="Z40" s="149"/>
      <c r="AA40" s="149"/>
      <c r="AB40" s="20">
        <f t="shared" si="3"/>
        <v>0</v>
      </c>
      <c r="AC40" s="20">
        <f t="shared" si="4"/>
        <v>0</v>
      </c>
      <c r="AD40" s="20">
        <f t="shared" si="5"/>
        <v>0</v>
      </c>
    </row>
    <row r="41" spans="2:30" s="28" customFormat="1" ht="12.75" customHeight="1">
      <c r="B41" s="22"/>
      <c r="C41" s="22"/>
      <c r="D41" s="22"/>
      <c r="E41" s="154" t="s">
        <v>37</v>
      </c>
      <c r="F41" s="154"/>
      <c r="G41" s="155"/>
      <c r="H41" s="17">
        <f t="shared" si="0"/>
        <v>41</v>
      </c>
      <c r="I41" s="17">
        <f t="shared" si="1"/>
        <v>0</v>
      </c>
      <c r="J41" s="29">
        <v>0</v>
      </c>
      <c r="K41" s="29">
        <v>0</v>
      </c>
      <c r="L41" s="17">
        <f t="shared" si="2"/>
        <v>5</v>
      </c>
      <c r="M41" s="29">
        <v>3</v>
      </c>
      <c r="N41" s="30">
        <v>0</v>
      </c>
      <c r="O41" s="26"/>
      <c r="P41" s="119">
        <v>0</v>
      </c>
      <c r="Q41" s="119">
        <v>1</v>
      </c>
      <c r="R41" s="119">
        <v>1</v>
      </c>
      <c r="S41" s="119">
        <v>0</v>
      </c>
      <c r="T41" s="119">
        <v>2</v>
      </c>
      <c r="U41" s="119">
        <v>34</v>
      </c>
      <c r="V41" s="27"/>
      <c r="W41" s="22"/>
      <c r="X41" s="22"/>
      <c r="Y41" s="154" t="s">
        <v>78</v>
      </c>
      <c r="Z41" s="154"/>
      <c r="AA41" s="154"/>
      <c r="AB41" s="20">
        <f t="shared" si="3"/>
        <v>0</v>
      </c>
      <c r="AC41" s="20">
        <f t="shared" si="4"/>
        <v>0</v>
      </c>
      <c r="AD41" s="20">
        <f t="shared" si="5"/>
        <v>0</v>
      </c>
    </row>
    <row r="42" spans="2:30" s="28" customFormat="1" ht="12.75" customHeight="1">
      <c r="B42" s="22"/>
      <c r="C42" s="22"/>
      <c r="D42" s="149" t="s">
        <v>39</v>
      </c>
      <c r="E42" s="149"/>
      <c r="F42" s="149"/>
      <c r="G42" s="150"/>
      <c r="H42" s="17">
        <f t="shared" si="0"/>
        <v>45</v>
      </c>
      <c r="I42" s="17">
        <f t="shared" si="1"/>
        <v>0</v>
      </c>
      <c r="J42" s="29">
        <v>0</v>
      </c>
      <c r="K42" s="29">
        <v>0</v>
      </c>
      <c r="L42" s="17">
        <f t="shared" si="2"/>
        <v>4</v>
      </c>
      <c r="M42" s="29">
        <v>4</v>
      </c>
      <c r="N42" s="30">
        <v>0</v>
      </c>
      <c r="O42" s="26"/>
      <c r="P42" s="31">
        <v>0</v>
      </c>
      <c r="Q42" s="29">
        <v>0</v>
      </c>
      <c r="R42" s="29">
        <v>0</v>
      </c>
      <c r="S42" s="29">
        <v>0</v>
      </c>
      <c r="T42" s="29">
        <v>0</v>
      </c>
      <c r="U42" s="29">
        <v>41</v>
      </c>
      <c r="V42" s="27"/>
      <c r="W42" s="22"/>
      <c r="X42" s="149" t="s">
        <v>38</v>
      </c>
      <c r="Y42" s="149"/>
      <c r="Z42" s="149"/>
      <c r="AA42" s="149"/>
      <c r="AB42" s="20">
        <f t="shared" si="3"/>
        <v>0</v>
      </c>
      <c r="AC42" s="20">
        <f t="shared" si="4"/>
        <v>0</v>
      </c>
      <c r="AD42" s="20">
        <f t="shared" si="5"/>
        <v>0</v>
      </c>
    </row>
    <row r="43" spans="2:30" s="21" customFormat="1" ht="12.75" customHeight="1">
      <c r="B43" s="22"/>
      <c r="C43" s="22"/>
      <c r="D43" s="22"/>
      <c r="E43" s="151" t="s">
        <v>41</v>
      </c>
      <c r="F43" s="151"/>
      <c r="G43" s="23" t="s">
        <v>42</v>
      </c>
      <c r="H43" s="17">
        <f t="shared" si="0"/>
        <v>39</v>
      </c>
      <c r="I43" s="17">
        <f t="shared" si="1"/>
        <v>0</v>
      </c>
      <c r="J43" s="29">
        <v>0</v>
      </c>
      <c r="K43" s="29">
        <v>0</v>
      </c>
      <c r="L43" s="17">
        <f t="shared" si="2"/>
        <v>4</v>
      </c>
      <c r="M43" s="29">
        <v>4</v>
      </c>
      <c r="N43" s="30">
        <v>0</v>
      </c>
      <c r="O43" s="18"/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35</v>
      </c>
      <c r="V43" s="27"/>
      <c r="W43" s="22"/>
      <c r="X43" s="22"/>
      <c r="Y43" s="151" t="s">
        <v>40</v>
      </c>
      <c r="Z43" s="151"/>
      <c r="AA43" s="22" t="s">
        <v>42</v>
      </c>
      <c r="AB43" s="20">
        <f t="shared" si="3"/>
        <v>0</v>
      </c>
      <c r="AC43" s="20">
        <f t="shared" si="4"/>
        <v>0</v>
      </c>
      <c r="AD43" s="20">
        <f t="shared" si="5"/>
        <v>0</v>
      </c>
    </row>
    <row r="44" spans="2:30" s="28" customFormat="1" ht="12.75" customHeight="1">
      <c r="B44" s="22"/>
      <c r="C44" s="22"/>
      <c r="D44" s="149" t="s">
        <v>43</v>
      </c>
      <c r="E44" s="149"/>
      <c r="F44" s="149"/>
      <c r="G44" s="150"/>
      <c r="H44" s="17">
        <f t="shared" si="0"/>
        <v>0</v>
      </c>
      <c r="I44" s="17">
        <f t="shared" si="1"/>
        <v>0</v>
      </c>
      <c r="J44" s="29">
        <v>0</v>
      </c>
      <c r="K44" s="29">
        <v>0</v>
      </c>
      <c r="L44" s="17">
        <f t="shared" si="2"/>
        <v>0</v>
      </c>
      <c r="M44" s="29">
        <v>0</v>
      </c>
      <c r="N44" s="30">
        <v>0</v>
      </c>
      <c r="O44" s="26"/>
      <c r="P44" s="31">
        <v>0</v>
      </c>
      <c r="Q44" s="29">
        <v>0</v>
      </c>
      <c r="R44" s="29">
        <v>0</v>
      </c>
      <c r="S44" s="29">
        <v>0</v>
      </c>
      <c r="T44" s="29">
        <v>0</v>
      </c>
      <c r="U44" s="121">
        <v>0</v>
      </c>
      <c r="V44" s="27"/>
      <c r="W44" s="22"/>
      <c r="X44" s="149" t="s">
        <v>43</v>
      </c>
      <c r="Y44" s="149"/>
      <c r="Z44" s="149"/>
      <c r="AA44" s="149"/>
      <c r="AB44" s="20">
        <f t="shared" si="3"/>
        <v>0</v>
      </c>
      <c r="AC44" s="20">
        <f t="shared" si="4"/>
        <v>0</v>
      </c>
      <c r="AD44" s="20">
        <f t="shared" si="5"/>
        <v>0</v>
      </c>
    </row>
    <row r="45" spans="2:30" s="28" customFormat="1" ht="12.75" customHeight="1">
      <c r="B45" s="22"/>
      <c r="C45" s="22"/>
      <c r="D45" s="149" t="s">
        <v>44</v>
      </c>
      <c r="E45" s="149"/>
      <c r="F45" s="149"/>
      <c r="G45" s="150"/>
      <c r="H45" s="17">
        <f t="shared" si="0"/>
        <v>35</v>
      </c>
      <c r="I45" s="17">
        <f t="shared" si="1"/>
        <v>0</v>
      </c>
      <c r="J45" s="29">
        <v>0</v>
      </c>
      <c r="K45" s="29">
        <v>0</v>
      </c>
      <c r="L45" s="17">
        <f t="shared" si="2"/>
        <v>2</v>
      </c>
      <c r="M45" s="29">
        <v>2</v>
      </c>
      <c r="N45" s="30">
        <v>0</v>
      </c>
      <c r="O45" s="26"/>
      <c r="P45" s="31">
        <v>0</v>
      </c>
      <c r="Q45" s="29">
        <v>0</v>
      </c>
      <c r="R45" s="29">
        <v>0</v>
      </c>
      <c r="S45" s="29">
        <v>0</v>
      </c>
      <c r="T45" s="29">
        <v>1</v>
      </c>
      <c r="U45" s="121">
        <v>32</v>
      </c>
      <c r="V45" s="27"/>
      <c r="W45" s="22"/>
      <c r="X45" s="149" t="s">
        <v>79</v>
      </c>
      <c r="Y45" s="149"/>
      <c r="Z45" s="149"/>
      <c r="AA45" s="149"/>
      <c r="AB45" s="20">
        <f t="shared" si="3"/>
        <v>0</v>
      </c>
      <c r="AC45" s="20">
        <f t="shared" si="4"/>
        <v>0</v>
      </c>
      <c r="AD45" s="20">
        <f t="shared" si="5"/>
        <v>0</v>
      </c>
    </row>
    <row r="46" spans="2:30" s="28" customFormat="1" ht="15" customHeight="1">
      <c r="B46" s="16"/>
      <c r="C46" s="136" t="s">
        <v>45</v>
      </c>
      <c r="D46" s="136"/>
      <c r="E46" s="136"/>
      <c r="F46" s="136"/>
      <c r="G46" s="137"/>
      <c r="H46" s="17">
        <f t="shared" si="0"/>
        <v>7249</v>
      </c>
      <c r="I46" s="17">
        <f t="shared" si="1"/>
        <v>43</v>
      </c>
      <c r="J46" s="89">
        <v>18</v>
      </c>
      <c r="K46" s="89">
        <v>25</v>
      </c>
      <c r="L46" s="17">
        <f t="shared" si="2"/>
        <v>1294</v>
      </c>
      <c r="M46" s="90">
        <v>965</v>
      </c>
      <c r="N46" s="91">
        <v>10</v>
      </c>
      <c r="O46" s="26"/>
      <c r="P46" s="122">
        <v>16</v>
      </c>
      <c r="Q46" s="122">
        <v>152</v>
      </c>
      <c r="R46" s="122">
        <v>151</v>
      </c>
      <c r="S46" s="122">
        <v>693</v>
      </c>
      <c r="T46" s="122">
        <v>77</v>
      </c>
      <c r="U46" s="122">
        <v>5142</v>
      </c>
      <c r="V46" s="19"/>
      <c r="W46" s="136" t="s">
        <v>80</v>
      </c>
      <c r="X46" s="136"/>
      <c r="Y46" s="136"/>
      <c r="Z46" s="136"/>
      <c r="AA46" s="136"/>
      <c r="AB46" s="20">
        <f t="shared" si="3"/>
        <v>0</v>
      </c>
      <c r="AC46" s="20">
        <f t="shared" si="4"/>
        <v>0</v>
      </c>
      <c r="AD46" s="20">
        <f t="shared" si="5"/>
        <v>0</v>
      </c>
    </row>
    <row r="47" spans="2:30" s="28" customFormat="1" ht="12.75" customHeight="1">
      <c r="B47" s="22"/>
      <c r="C47" s="22"/>
      <c r="D47" s="149" t="s">
        <v>46</v>
      </c>
      <c r="E47" s="149"/>
      <c r="F47" s="149"/>
      <c r="G47" s="150"/>
      <c r="H47" s="17">
        <f t="shared" si="0"/>
        <v>209</v>
      </c>
      <c r="I47" s="17">
        <f t="shared" si="1"/>
        <v>0</v>
      </c>
      <c r="J47" s="24">
        <v>0</v>
      </c>
      <c r="K47" s="24">
        <v>0</v>
      </c>
      <c r="L47" s="17">
        <f t="shared" si="2"/>
        <v>0</v>
      </c>
      <c r="M47" s="24">
        <v>0</v>
      </c>
      <c r="N47" s="25">
        <v>0</v>
      </c>
      <c r="O47" s="26"/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209</v>
      </c>
      <c r="V47" s="27"/>
      <c r="W47" s="22"/>
      <c r="X47" s="149" t="s">
        <v>81</v>
      </c>
      <c r="Y47" s="149"/>
      <c r="Z47" s="149"/>
      <c r="AA47" s="149"/>
      <c r="AB47" s="20">
        <f t="shared" si="3"/>
        <v>0</v>
      </c>
      <c r="AC47" s="20">
        <f t="shared" si="4"/>
        <v>0</v>
      </c>
      <c r="AD47" s="20">
        <f t="shared" si="5"/>
        <v>0</v>
      </c>
    </row>
    <row r="48" spans="2:30" s="21" customFormat="1" ht="12.75" customHeight="1">
      <c r="B48" s="22"/>
      <c r="C48" s="22"/>
      <c r="D48" s="22"/>
      <c r="E48" s="154" t="s">
        <v>47</v>
      </c>
      <c r="F48" s="149"/>
      <c r="G48" s="150"/>
      <c r="H48" s="17">
        <f t="shared" si="0"/>
        <v>139</v>
      </c>
      <c r="I48" s="17">
        <f t="shared" si="1"/>
        <v>0</v>
      </c>
      <c r="J48" s="43">
        <v>0</v>
      </c>
      <c r="K48" s="43">
        <v>0</v>
      </c>
      <c r="L48" s="17">
        <f t="shared" si="2"/>
        <v>0</v>
      </c>
      <c r="M48" s="43">
        <v>0</v>
      </c>
      <c r="N48" s="32">
        <v>0</v>
      </c>
      <c r="O48" s="18"/>
      <c r="P48" s="33">
        <v>0</v>
      </c>
      <c r="Q48" s="32">
        <v>0</v>
      </c>
      <c r="R48" s="32">
        <v>0</v>
      </c>
      <c r="S48" s="32">
        <v>0</v>
      </c>
      <c r="T48" s="124">
        <v>0</v>
      </c>
      <c r="U48" s="124">
        <v>139</v>
      </c>
      <c r="V48" s="27"/>
      <c r="W48" s="22"/>
      <c r="X48" s="22"/>
      <c r="Y48" s="154" t="s">
        <v>82</v>
      </c>
      <c r="Z48" s="149"/>
      <c r="AA48" s="149"/>
      <c r="AB48" s="20">
        <f t="shared" si="3"/>
        <v>0</v>
      </c>
      <c r="AC48" s="20">
        <f t="shared" si="4"/>
        <v>0</v>
      </c>
      <c r="AD48" s="20">
        <f t="shared" si="5"/>
        <v>0</v>
      </c>
    </row>
    <row r="49" spans="2:30" s="28" customFormat="1" ht="12.75" customHeight="1">
      <c r="B49" s="22"/>
      <c r="C49" s="22"/>
      <c r="D49" s="22"/>
      <c r="E49" s="154" t="s">
        <v>48</v>
      </c>
      <c r="F49" s="149"/>
      <c r="G49" s="150"/>
      <c r="H49" s="17">
        <f t="shared" si="0"/>
        <v>40</v>
      </c>
      <c r="I49" s="17">
        <f t="shared" si="1"/>
        <v>0</v>
      </c>
      <c r="J49" s="43">
        <v>0</v>
      </c>
      <c r="K49" s="43">
        <v>0</v>
      </c>
      <c r="L49" s="17">
        <f t="shared" si="2"/>
        <v>0</v>
      </c>
      <c r="M49" s="43">
        <v>0</v>
      </c>
      <c r="N49" s="32">
        <v>0</v>
      </c>
      <c r="O49" s="26"/>
      <c r="P49" s="33">
        <v>0</v>
      </c>
      <c r="Q49" s="32">
        <v>0</v>
      </c>
      <c r="R49" s="32">
        <v>0</v>
      </c>
      <c r="S49" s="32">
        <v>0</v>
      </c>
      <c r="T49" s="124">
        <v>0</v>
      </c>
      <c r="U49" s="124">
        <v>40</v>
      </c>
      <c r="V49" s="27"/>
      <c r="W49" s="22"/>
      <c r="X49" s="22"/>
      <c r="Y49" s="154" t="s">
        <v>83</v>
      </c>
      <c r="Z49" s="149"/>
      <c r="AA49" s="149"/>
      <c r="AB49" s="20">
        <f t="shared" si="3"/>
        <v>0</v>
      </c>
      <c r="AC49" s="20">
        <f t="shared" si="4"/>
        <v>0</v>
      </c>
      <c r="AD49" s="20">
        <f t="shared" si="5"/>
        <v>0</v>
      </c>
    </row>
    <row r="50" spans="2:30" s="28" customFormat="1" ht="12.75" customHeight="1">
      <c r="B50" s="22"/>
      <c r="C50" s="22"/>
      <c r="D50" s="22"/>
      <c r="E50" s="154" t="s">
        <v>49</v>
      </c>
      <c r="F50" s="149"/>
      <c r="G50" s="150"/>
      <c r="H50" s="17">
        <f t="shared" si="0"/>
        <v>30</v>
      </c>
      <c r="I50" s="17">
        <f t="shared" si="1"/>
        <v>0</v>
      </c>
      <c r="J50" s="43">
        <v>0</v>
      </c>
      <c r="K50" s="43">
        <v>0</v>
      </c>
      <c r="L50" s="17">
        <f t="shared" si="2"/>
        <v>0</v>
      </c>
      <c r="M50" s="43">
        <v>0</v>
      </c>
      <c r="N50" s="32">
        <v>0</v>
      </c>
      <c r="O50" s="26"/>
      <c r="P50" s="33">
        <v>0</v>
      </c>
      <c r="Q50" s="32">
        <v>0</v>
      </c>
      <c r="R50" s="32">
        <v>0</v>
      </c>
      <c r="S50" s="32">
        <v>0</v>
      </c>
      <c r="T50" s="124">
        <v>0</v>
      </c>
      <c r="U50" s="124">
        <v>30</v>
      </c>
      <c r="V50" s="27"/>
      <c r="W50" s="22"/>
      <c r="X50" s="22"/>
      <c r="Y50" s="154" t="s">
        <v>49</v>
      </c>
      <c r="Z50" s="149"/>
      <c r="AA50" s="149"/>
      <c r="AB50" s="20">
        <f t="shared" si="3"/>
        <v>0</v>
      </c>
      <c r="AC50" s="20">
        <f t="shared" si="4"/>
        <v>0</v>
      </c>
      <c r="AD50" s="20">
        <f t="shared" si="5"/>
        <v>0</v>
      </c>
    </row>
    <row r="51" spans="2:30" s="28" customFormat="1" ht="12.75" customHeight="1">
      <c r="B51" s="22"/>
      <c r="C51" s="22"/>
      <c r="D51" s="149" t="s">
        <v>62</v>
      </c>
      <c r="E51" s="149"/>
      <c r="F51" s="149"/>
      <c r="G51" s="150"/>
      <c r="H51" s="17">
        <f t="shared" si="0"/>
        <v>7040</v>
      </c>
      <c r="I51" s="17">
        <f t="shared" si="1"/>
        <v>43</v>
      </c>
      <c r="J51" s="92">
        <v>18</v>
      </c>
      <c r="K51" s="92">
        <v>25</v>
      </c>
      <c r="L51" s="17">
        <f t="shared" si="2"/>
        <v>1294</v>
      </c>
      <c r="M51" s="93">
        <v>965</v>
      </c>
      <c r="N51" s="94">
        <v>10</v>
      </c>
      <c r="O51" s="26"/>
      <c r="P51" s="125">
        <v>16</v>
      </c>
      <c r="Q51" s="125">
        <v>152</v>
      </c>
      <c r="R51" s="125">
        <v>151</v>
      </c>
      <c r="S51" s="125">
        <v>693</v>
      </c>
      <c r="T51" s="125">
        <v>77</v>
      </c>
      <c r="U51" s="125">
        <v>4933</v>
      </c>
      <c r="V51" s="27"/>
      <c r="W51" s="22"/>
      <c r="X51" s="149" t="s">
        <v>84</v>
      </c>
      <c r="Y51" s="149"/>
      <c r="Z51" s="149"/>
      <c r="AA51" s="149"/>
      <c r="AB51" s="20">
        <f t="shared" si="3"/>
        <v>0</v>
      </c>
      <c r="AC51" s="20">
        <f t="shared" si="4"/>
        <v>0</v>
      </c>
      <c r="AD51" s="20">
        <f t="shared" si="5"/>
        <v>0</v>
      </c>
    </row>
    <row r="52" spans="2:30" s="28" customFormat="1" ht="12.75" customHeight="1">
      <c r="B52" s="34"/>
      <c r="C52" s="34"/>
      <c r="D52" s="34"/>
      <c r="E52" s="151" t="s">
        <v>63</v>
      </c>
      <c r="F52" s="151"/>
      <c r="G52" s="23" t="s">
        <v>50</v>
      </c>
      <c r="H52" s="17">
        <f t="shared" si="0"/>
        <v>4149</v>
      </c>
      <c r="I52" s="17">
        <f t="shared" si="1"/>
        <v>34</v>
      </c>
      <c r="J52" s="92">
        <v>9</v>
      </c>
      <c r="K52" s="92">
        <v>25</v>
      </c>
      <c r="L52" s="17">
        <f t="shared" si="2"/>
        <v>803</v>
      </c>
      <c r="M52" s="93">
        <v>562</v>
      </c>
      <c r="N52" s="94">
        <v>4</v>
      </c>
      <c r="O52" s="26"/>
      <c r="P52" s="125">
        <v>12</v>
      </c>
      <c r="Q52" s="125">
        <v>99</v>
      </c>
      <c r="R52" s="125">
        <v>126</v>
      </c>
      <c r="S52" s="125">
        <v>516</v>
      </c>
      <c r="T52" s="125">
        <v>58</v>
      </c>
      <c r="U52" s="125">
        <v>2738</v>
      </c>
      <c r="V52" s="35"/>
      <c r="W52" s="34"/>
      <c r="X52" s="34"/>
      <c r="Y52" s="151" t="s">
        <v>85</v>
      </c>
      <c r="Z52" s="151"/>
      <c r="AA52" s="22" t="s">
        <v>50</v>
      </c>
      <c r="AB52" s="20">
        <f t="shared" si="3"/>
        <v>0</v>
      </c>
      <c r="AC52" s="20">
        <f t="shared" si="4"/>
        <v>0</v>
      </c>
      <c r="AD52" s="20">
        <f t="shared" si="5"/>
        <v>0</v>
      </c>
    </row>
    <row r="53" spans="2:30" s="28" customFormat="1" ht="12.75" customHeight="1">
      <c r="B53" s="34"/>
      <c r="C53" s="34"/>
      <c r="D53" s="34"/>
      <c r="E53" s="156" t="s">
        <v>40</v>
      </c>
      <c r="F53" s="156"/>
      <c r="G53" s="23" t="s">
        <v>51</v>
      </c>
      <c r="H53" s="17">
        <f t="shared" si="0"/>
        <v>1861</v>
      </c>
      <c r="I53" s="17">
        <f t="shared" si="1"/>
        <v>7</v>
      </c>
      <c r="J53" s="92">
        <v>7</v>
      </c>
      <c r="K53" s="92">
        <v>0</v>
      </c>
      <c r="L53" s="17">
        <f t="shared" si="2"/>
        <v>483</v>
      </c>
      <c r="M53" s="93">
        <v>398</v>
      </c>
      <c r="N53" s="94">
        <v>6</v>
      </c>
      <c r="O53" s="26"/>
      <c r="P53" s="125">
        <v>4</v>
      </c>
      <c r="Q53" s="125">
        <v>51</v>
      </c>
      <c r="R53" s="125">
        <v>24</v>
      </c>
      <c r="S53" s="125">
        <v>177</v>
      </c>
      <c r="T53" s="125">
        <v>17</v>
      </c>
      <c r="U53" s="125">
        <v>1177</v>
      </c>
      <c r="V53" s="35"/>
      <c r="W53" s="34"/>
      <c r="X53" s="34"/>
      <c r="Y53" s="156" t="s">
        <v>40</v>
      </c>
      <c r="Z53" s="156"/>
      <c r="AA53" s="22" t="s">
        <v>51</v>
      </c>
      <c r="AB53" s="20">
        <f t="shared" si="3"/>
        <v>0</v>
      </c>
      <c r="AC53" s="20">
        <f t="shared" si="4"/>
        <v>0</v>
      </c>
      <c r="AD53" s="20">
        <f t="shared" si="5"/>
        <v>0</v>
      </c>
    </row>
    <row r="54" spans="2:30" s="28" customFormat="1" ht="15" customHeight="1">
      <c r="B54" s="36"/>
      <c r="C54" s="136" t="s">
        <v>52</v>
      </c>
      <c r="D54" s="136"/>
      <c r="E54" s="136"/>
      <c r="F54" s="136"/>
      <c r="G54" s="137"/>
      <c r="H54" s="17">
        <f t="shared" si="0"/>
        <v>50469</v>
      </c>
      <c r="I54" s="17">
        <f t="shared" si="1"/>
        <v>800</v>
      </c>
      <c r="J54" s="95">
        <v>444</v>
      </c>
      <c r="K54" s="95">
        <v>356</v>
      </c>
      <c r="L54" s="17">
        <f t="shared" si="2"/>
        <v>4923</v>
      </c>
      <c r="M54" s="96">
        <v>3653</v>
      </c>
      <c r="N54" s="97">
        <v>142</v>
      </c>
      <c r="O54" s="26"/>
      <c r="P54" s="126">
        <v>58</v>
      </c>
      <c r="Q54" s="126">
        <v>727</v>
      </c>
      <c r="R54" s="126">
        <v>343</v>
      </c>
      <c r="S54" s="126">
        <v>23976</v>
      </c>
      <c r="T54" s="126">
        <v>267</v>
      </c>
      <c r="U54" s="126">
        <v>20503</v>
      </c>
      <c r="V54" s="37"/>
      <c r="W54" s="136" t="s">
        <v>52</v>
      </c>
      <c r="X54" s="136"/>
      <c r="Y54" s="136"/>
      <c r="Z54" s="136"/>
      <c r="AA54" s="136"/>
      <c r="AB54" s="20">
        <f t="shared" si="3"/>
        <v>0</v>
      </c>
      <c r="AC54" s="20">
        <f t="shared" si="4"/>
        <v>0</v>
      </c>
      <c r="AD54" s="20">
        <f t="shared" si="5"/>
        <v>0</v>
      </c>
    </row>
    <row r="55" spans="2:30" s="28" customFormat="1" ht="12.75" customHeight="1">
      <c r="B55" s="34"/>
      <c r="C55" s="34"/>
      <c r="D55" s="151" t="s">
        <v>53</v>
      </c>
      <c r="E55" s="151"/>
      <c r="F55" s="149" t="s">
        <v>54</v>
      </c>
      <c r="G55" s="150"/>
      <c r="H55" s="17">
        <f t="shared" si="0"/>
        <v>26324</v>
      </c>
      <c r="I55" s="17">
        <f t="shared" si="1"/>
        <v>251</v>
      </c>
      <c r="J55" s="98">
        <v>51</v>
      </c>
      <c r="K55" s="98">
        <v>200</v>
      </c>
      <c r="L55" s="17">
        <f t="shared" si="2"/>
        <v>543</v>
      </c>
      <c r="M55" s="99">
        <v>412</v>
      </c>
      <c r="N55" s="100">
        <v>3</v>
      </c>
      <c r="O55" s="26"/>
      <c r="P55" s="127">
        <v>3</v>
      </c>
      <c r="Q55" s="127">
        <v>74</v>
      </c>
      <c r="R55" s="127">
        <v>51</v>
      </c>
      <c r="S55" s="127">
        <v>22282</v>
      </c>
      <c r="T55" s="127">
        <v>42</v>
      </c>
      <c r="U55" s="127">
        <v>3206</v>
      </c>
      <c r="V55" s="35"/>
      <c r="W55" s="34"/>
      <c r="X55" s="151" t="s">
        <v>53</v>
      </c>
      <c r="Y55" s="151"/>
      <c r="Z55" s="149" t="s">
        <v>54</v>
      </c>
      <c r="AA55" s="149"/>
      <c r="AB55" s="20">
        <f t="shared" si="3"/>
        <v>0</v>
      </c>
      <c r="AC55" s="20">
        <f t="shared" si="4"/>
        <v>0</v>
      </c>
      <c r="AD55" s="20">
        <f t="shared" si="5"/>
        <v>0</v>
      </c>
    </row>
    <row r="56" spans="2:30" s="28" customFormat="1" ht="12.75" customHeight="1">
      <c r="B56" s="34"/>
      <c r="C56" s="34"/>
      <c r="D56" s="151" t="s">
        <v>53</v>
      </c>
      <c r="E56" s="151"/>
      <c r="F56" s="149" t="s">
        <v>55</v>
      </c>
      <c r="G56" s="150"/>
      <c r="H56" s="17">
        <f t="shared" si="0"/>
        <v>2759</v>
      </c>
      <c r="I56" s="17">
        <f t="shared" si="1"/>
        <v>45</v>
      </c>
      <c r="J56" s="98">
        <v>39</v>
      </c>
      <c r="K56" s="98">
        <v>6</v>
      </c>
      <c r="L56" s="17">
        <f t="shared" si="2"/>
        <v>200</v>
      </c>
      <c r="M56" s="99">
        <v>100</v>
      </c>
      <c r="N56" s="100">
        <v>7</v>
      </c>
      <c r="O56" s="26"/>
      <c r="P56" s="127">
        <v>3</v>
      </c>
      <c r="Q56" s="127">
        <v>43</v>
      </c>
      <c r="R56" s="127">
        <v>47</v>
      </c>
      <c r="S56" s="127">
        <v>34</v>
      </c>
      <c r="T56" s="127">
        <v>4</v>
      </c>
      <c r="U56" s="127">
        <v>2476</v>
      </c>
      <c r="V56" s="35"/>
      <c r="W56" s="34"/>
      <c r="X56" s="151" t="s">
        <v>53</v>
      </c>
      <c r="Y56" s="151"/>
      <c r="Z56" s="149" t="s">
        <v>55</v>
      </c>
      <c r="AA56" s="149"/>
      <c r="AB56" s="20">
        <f t="shared" si="3"/>
        <v>0</v>
      </c>
      <c r="AC56" s="20">
        <f t="shared" si="4"/>
        <v>0</v>
      </c>
      <c r="AD56" s="20">
        <f t="shared" si="5"/>
        <v>0</v>
      </c>
    </row>
    <row r="57" spans="2:30" s="28" customFormat="1" ht="12.75" customHeight="1">
      <c r="B57" s="34"/>
      <c r="C57" s="34"/>
      <c r="D57" s="151" t="s">
        <v>53</v>
      </c>
      <c r="E57" s="151"/>
      <c r="F57" s="149" t="s">
        <v>56</v>
      </c>
      <c r="G57" s="150"/>
      <c r="H57" s="17">
        <f t="shared" si="0"/>
        <v>7365</v>
      </c>
      <c r="I57" s="17">
        <f t="shared" si="1"/>
        <v>180</v>
      </c>
      <c r="J57" s="98">
        <v>161</v>
      </c>
      <c r="K57" s="98">
        <v>19</v>
      </c>
      <c r="L57" s="17">
        <f t="shared" si="2"/>
        <v>1655</v>
      </c>
      <c r="M57" s="99">
        <v>1222</v>
      </c>
      <c r="N57" s="100">
        <v>60</v>
      </c>
      <c r="O57" s="26"/>
      <c r="P57" s="127">
        <v>19</v>
      </c>
      <c r="Q57" s="127">
        <v>243</v>
      </c>
      <c r="R57" s="127">
        <v>111</v>
      </c>
      <c r="S57" s="127">
        <v>608</v>
      </c>
      <c r="T57" s="127">
        <v>92</v>
      </c>
      <c r="U57" s="127">
        <v>4830</v>
      </c>
      <c r="V57" s="35"/>
      <c r="W57" s="34"/>
      <c r="X57" s="151" t="s">
        <v>53</v>
      </c>
      <c r="Y57" s="151"/>
      <c r="Z57" s="149" t="s">
        <v>56</v>
      </c>
      <c r="AA57" s="149"/>
      <c r="AB57" s="20">
        <f t="shared" si="3"/>
        <v>0</v>
      </c>
      <c r="AC57" s="20">
        <f t="shared" si="4"/>
        <v>0</v>
      </c>
      <c r="AD57" s="20">
        <f t="shared" si="5"/>
        <v>0</v>
      </c>
    </row>
    <row r="58" spans="2:30" s="28" customFormat="1" ht="12.75" customHeight="1">
      <c r="B58" s="34"/>
      <c r="C58" s="34"/>
      <c r="D58" s="151" t="s">
        <v>57</v>
      </c>
      <c r="E58" s="151"/>
      <c r="F58" s="149" t="s">
        <v>58</v>
      </c>
      <c r="G58" s="150"/>
      <c r="H58" s="17">
        <f t="shared" si="0"/>
        <v>265</v>
      </c>
      <c r="I58" s="17">
        <f t="shared" si="1"/>
        <v>4</v>
      </c>
      <c r="J58" s="98">
        <v>4</v>
      </c>
      <c r="K58" s="98">
        <v>0</v>
      </c>
      <c r="L58" s="17">
        <f t="shared" si="2"/>
        <v>130</v>
      </c>
      <c r="M58" s="99">
        <v>86</v>
      </c>
      <c r="N58" s="100">
        <v>6</v>
      </c>
      <c r="O58" s="26"/>
      <c r="P58" s="127">
        <v>1</v>
      </c>
      <c r="Q58" s="127">
        <v>35</v>
      </c>
      <c r="R58" s="127">
        <v>2</v>
      </c>
      <c r="S58" s="127">
        <v>1</v>
      </c>
      <c r="T58" s="127">
        <v>0</v>
      </c>
      <c r="U58" s="127">
        <v>130</v>
      </c>
      <c r="V58" s="35"/>
      <c r="W58" s="34"/>
      <c r="X58" s="151" t="s">
        <v>53</v>
      </c>
      <c r="Y58" s="151"/>
      <c r="Z58" s="149" t="s">
        <v>86</v>
      </c>
      <c r="AA58" s="149"/>
      <c r="AB58" s="20">
        <f t="shared" si="3"/>
        <v>0</v>
      </c>
      <c r="AC58" s="20">
        <f t="shared" si="4"/>
        <v>0</v>
      </c>
      <c r="AD58" s="20">
        <f t="shared" si="5"/>
        <v>0</v>
      </c>
    </row>
    <row r="59" spans="2:30" s="28" customFormat="1" ht="12.75" customHeight="1">
      <c r="B59" s="34"/>
      <c r="C59" s="34"/>
      <c r="D59" s="151" t="s">
        <v>57</v>
      </c>
      <c r="E59" s="151"/>
      <c r="F59" s="157" t="s">
        <v>111</v>
      </c>
      <c r="G59" s="158"/>
      <c r="H59" s="17">
        <f t="shared" si="0"/>
        <v>168</v>
      </c>
      <c r="I59" s="17">
        <f t="shared" si="1"/>
        <v>5</v>
      </c>
      <c r="J59" s="98">
        <v>5</v>
      </c>
      <c r="K59" s="98">
        <v>0</v>
      </c>
      <c r="L59" s="17">
        <f t="shared" si="2"/>
        <v>82</v>
      </c>
      <c r="M59" s="99">
        <v>58</v>
      </c>
      <c r="N59" s="100">
        <v>5</v>
      </c>
      <c r="O59" s="26"/>
      <c r="P59" s="127">
        <v>1</v>
      </c>
      <c r="Q59" s="127">
        <v>14</v>
      </c>
      <c r="R59" s="127">
        <v>4</v>
      </c>
      <c r="S59" s="127">
        <v>9</v>
      </c>
      <c r="T59" s="127">
        <v>5</v>
      </c>
      <c r="U59" s="127">
        <v>67</v>
      </c>
      <c r="V59" s="35"/>
      <c r="W59" s="34"/>
      <c r="X59" s="151" t="s">
        <v>53</v>
      </c>
      <c r="Y59" s="151"/>
      <c r="Z59" s="157" t="s">
        <v>111</v>
      </c>
      <c r="AA59" s="157"/>
      <c r="AB59" s="20">
        <f t="shared" si="3"/>
        <v>0</v>
      </c>
      <c r="AC59" s="20">
        <f t="shared" si="4"/>
        <v>0</v>
      </c>
      <c r="AD59" s="20">
        <f t="shared" si="5"/>
        <v>0</v>
      </c>
    </row>
    <row r="60" spans="2:30" s="28" customFormat="1" ht="12.75" customHeight="1">
      <c r="B60" s="34"/>
      <c r="C60" s="34"/>
      <c r="D60" s="151" t="s">
        <v>57</v>
      </c>
      <c r="E60" s="151"/>
      <c r="F60" s="149" t="s">
        <v>59</v>
      </c>
      <c r="G60" s="150"/>
      <c r="H60" s="17">
        <f t="shared" si="0"/>
        <v>1571</v>
      </c>
      <c r="I60" s="17">
        <f t="shared" si="1"/>
        <v>150</v>
      </c>
      <c r="J60" s="98">
        <v>33</v>
      </c>
      <c r="K60" s="98">
        <v>117</v>
      </c>
      <c r="L60" s="17">
        <f t="shared" si="2"/>
        <v>91</v>
      </c>
      <c r="M60" s="99">
        <v>51</v>
      </c>
      <c r="N60" s="100">
        <v>3</v>
      </c>
      <c r="O60" s="26"/>
      <c r="P60" s="127">
        <v>2</v>
      </c>
      <c r="Q60" s="127">
        <v>26</v>
      </c>
      <c r="R60" s="127">
        <v>9</v>
      </c>
      <c r="S60" s="127">
        <v>457</v>
      </c>
      <c r="T60" s="127">
        <v>3</v>
      </c>
      <c r="U60" s="127">
        <v>870</v>
      </c>
      <c r="V60" s="35"/>
      <c r="W60" s="34"/>
      <c r="X60" s="151" t="s">
        <v>53</v>
      </c>
      <c r="Y60" s="151"/>
      <c r="Z60" s="149" t="s">
        <v>59</v>
      </c>
      <c r="AA60" s="149"/>
      <c r="AB60" s="20">
        <f t="shared" si="3"/>
        <v>0</v>
      </c>
      <c r="AC60" s="20">
        <f t="shared" si="4"/>
        <v>0</v>
      </c>
      <c r="AD60" s="20">
        <f t="shared" si="5"/>
        <v>0</v>
      </c>
    </row>
    <row r="61" spans="2:30" s="28" customFormat="1" ht="12.75" customHeight="1" thickBot="1">
      <c r="B61" s="38"/>
      <c r="C61" s="38"/>
      <c r="D61" s="159" t="s">
        <v>40</v>
      </c>
      <c r="E61" s="159"/>
      <c r="F61" s="160" t="s">
        <v>60</v>
      </c>
      <c r="G61" s="161"/>
      <c r="H61" s="47">
        <f t="shared" si="0"/>
        <v>9144</v>
      </c>
      <c r="I61" s="47">
        <f t="shared" si="1"/>
        <v>156</v>
      </c>
      <c r="J61" s="101">
        <v>143</v>
      </c>
      <c r="K61" s="101">
        <v>13</v>
      </c>
      <c r="L61" s="47">
        <f t="shared" si="2"/>
        <v>1934</v>
      </c>
      <c r="M61" s="102">
        <v>1537</v>
      </c>
      <c r="N61" s="103">
        <v>41</v>
      </c>
      <c r="O61" s="26"/>
      <c r="P61" s="128">
        <v>26</v>
      </c>
      <c r="Q61" s="128">
        <v>226</v>
      </c>
      <c r="R61" s="128">
        <v>104</v>
      </c>
      <c r="S61" s="128">
        <v>539</v>
      </c>
      <c r="T61" s="128">
        <v>82</v>
      </c>
      <c r="U61" s="128">
        <v>6433</v>
      </c>
      <c r="V61" s="39"/>
      <c r="W61" s="38"/>
      <c r="X61" s="159" t="s">
        <v>40</v>
      </c>
      <c r="Y61" s="159"/>
      <c r="Z61" s="160" t="s">
        <v>60</v>
      </c>
      <c r="AA61" s="160"/>
      <c r="AB61" s="20">
        <f t="shared" si="3"/>
        <v>0</v>
      </c>
      <c r="AC61" s="20">
        <f t="shared" si="4"/>
        <v>0</v>
      </c>
      <c r="AD61" s="20">
        <f t="shared" si="5"/>
        <v>0</v>
      </c>
    </row>
    <row r="62" spans="22:27" ht="12">
      <c r="V62" s="2"/>
      <c r="W62" s="2"/>
      <c r="X62" s="2"/>
      <c r="Y62" s="2"/>
      <c r="Z62" s="2"/>
      <c r="AA62" s="2"/>
    </row>
    <row r="63" spans="7:27" ht="12">
      <c r="G63" s="1" t="s">
        <v>97</v>
      </c>
      <c r="H63" s="1"/>
      <c r="V63" s="2"/>
      <c r="W63" s="2"/>
      <c r="X63" s="2"/>
      <c r="Y63" s="2"/>
      <c r="Z63" s="2"/>
      <c r="AA63" s="2"/>
    </row>
    <row r="64" spans="7:21" ht="12">
      <c r="G64" s="1" t="s">
        <v>98</v>
      </c>
      <c r="H64" s="40">
        <f>SUM(H7,H20,H27,H31,H46,H54)-H6</f>
        <v>0</v>
      </c>
      <c r="I64" s="40">
        <f aca="true" t="shared" si="7" ref="I64:N64">SUM(I7,I20,I27,I31,I46,I54)-I6</f>
        <v>0</v>
      </c>
      <c r="J64" s="40">
        <f t="shared" si="7"/>
        <v>0</v>
      </c>
      <c r="K64" s="40">
        <f t="shared" si="7"/>
        <v>0</v>
      </c>
      <c r="L64" s="40">
        <f t="shared" si="7"/>
        <v>0</v>
      </c>
      <c r="M64" s="40">
        <f t="shared" si="7"/>
        <v>0</v>
      </c>
      <c r="N64" s="40">
        <f t="shared" si="7"/>
        <v>0</v>
      </c>
      <c r="P64" s="40">
        <f aca="true" t="shared" si="8" ref="P64:U64">SUM(P7,P20,P27,P31,P46,P54)-P6</f>
        <v>0</v>
      </c>
      <c r="Q64" s="40">
        <f t="shared" si="8"/>
        <v>0</v>
      </c>
      <c r="R64" s="40">
        <f t="shared" si="8"/>
        <v>0</v>
      </c>
      <c r="S64" s="40">
        <f t="shared" si="8"/>
        <v>0</v>
      </c>
      <c r="T64" s="40">
        <f t="shared" si="8"/>
        <v>0</v>
      </c>
      <c r="U64" s="40">
        <f t="shared" si="8"/>
        <v>0</v>
      </c>
    </row>
    <row r="65" spans="7:21" ht="12">
      <c r="G65" s="1" t="s">
        <v>99</v>
      </c>
      <c r="H65" s="40">
        <f>SUM(H8,H13,H18:H19)-H7</f>
        <v>0</v>
      </c>
      <c r="I65" s="40">
        <f aca="true" t="shared" si="9" ref="I65:N65">SUM(I8,I13,I18:I19)-I7</f>
        <v>0</v>
      </c>
      <c r="J65" s="40">
        <f t="shared" si="9"/>
        <v>0</v>
      </c>
      <c r="K65" s="40">
        <f t="shared" si="9"/>
        <v>0</v>
      </c>
      <c r="L65" s="40">
        <f t="shared" si="9"/>
        <v>0</v>
      </c>
      <c r="M65" s="40">
        <f t="shared" si="9"/>
        <v>0</v>
      </c>
      <c r="N65" s="40">
        <f t="shared" si="9"/>
        <v>0</v>
      </c>
      <c r="P65" s="40">
        <f aca="true" t="shared" si="10" ref="P65:U65">SUM(P8,P13,P18:P19)-P7</f>
        <v>0</v>
      </c>
      <c r="Q65" s="40">
        <f t="shared" si="10"/>
        <v>0</v>
      </c>
      <c r="R65" s="40">
        <f t="shared" si="10"/>
        <v>0</v>
      </c>
      <c r="S65" s="40">
        <f t="shared" si="10"/>
        <v>0</v>
      </c>
      <c r="T65" s="40">
        <f t="shared" si="10"/>
        <v>0</v>
      </c>
      <c r="U65" s="40">
        <f t="shared" si="10"/>
        <v>0</v>
      </c>
    </row>
    <row r="66" spans="7:21" ht="12">
      <c r="G66" s="1" t="s">
        <v>7</v>
      </c>
      <c r="H66" s="40">
        <f>SUM(H9:H12)-H8</f>
        <v>0</v>
      </c>
      <c r="I66" s="40">
        <f aca="true" t="shared" si="11" ref="I66:N66">SUM(I9:I12)-I8</f>
        <v>0</v>
      </c>
      <c r="J66" s="40">
        <f t="shared" si="11"/>
        <v>0</v>
      </c>
      <c r="K66" s="40">
        <f t="shared" si="11"/>
        <v>0</v>
      </c>
      <c r="L66" s="40">
        <f t="shared" si="11"/>
        <v>0</v>
      </c>
      <c r="M66" s="40">
        <f t="shared" si="11"/>
        <v>0</v>
      </c>
      <c r="N66" s="40">
        <f t="shared" si="11"/>
        <v>0</v>
      </c>
      <c r="P66" s="40">
        <f aca="true" t="shared" si="12" ref="P66:U66">SUM(P9:P12)-P8</f>
        <v>0</v>
      </c>
      <c r="Q66" s="40">
        <f t="shared" si="12"/>
        <v>0</v>
      </c>
      <c r="R66" s="40">
        <f t="shared" si="12"/>
        <v>0</v>
      </c>
      <c r="S66" s="40">
        <f t="shared" si="12"/>
        <v>0</v>
      </c>
      <c r="T66" s="40">
        <f t="shared" si="12"/>
        <v>0</v>
      </c>
      <c r="U66" s="40">
        <f t="shared" si="12"/>
        <v>0</v>
      </c>
    </row>
    <row r="67" spans="7:21" ht="12">
      <c r="G67" s="1" t="s">
        <v>100</v>
      </c>
      <c r="H67" s="40">
        <f>SUM(H14:H17)-H13</f>
        <v>0</v>
      </c>
      <c r="I67" s="40">
        <f aca="true" t="shared" si="13" ref="I67:N67">SUM(I14:I17)-I13</f>
        <v>0</v>
      </c>
      <c r="J67" s="40">
        <f t="shared" si="13"/>
        <v>0</v>
      </c>
      <c r="K67" s="40">
        <f t="shared" si="13"/>
        <v>0</v>
      </c>
      <c r="L67" s="40">
        <f t="shared" si="13"/>
        <v>0</v>
      </c>
      <c r="M67" s="40">
        <f t="shared" si="13"/>
        <v>0</v>
      </c>
      <c r="N67" s="40">
        <f t="shared" si="13"/>
        <v>0</v>
      </c>
      <c r="P67" s="40">
        <f aca="true" t="shared" si="14" ref="P67:U67">SUM(P14:P17)-P13</f>
        <v>0</v>
      </c>
      <c r="Q67" s="40">
        <f t="shared" si="14"/>
        <v>0</v>
      </c>
      <c r="R67" s="40">
        <f t="shared" si="14"/>
        <v>0</v>
      </c>
      <c r="S67" s="40">
        <f t="shared" si="14"/>
        <v>0</v>
      </c>
      <c r="T67" s="40">
        <f t="shared" si="14"/>
        <v>0</v>
      </c>
      <c r="U67" s="40">
        <f t="shared" si="14"/>
        <v>0</v>
      </c>
    </row>
    <row r="68" spans="7:21" ht="12">
      <c r="G68" s="1" t="s">
        <v>101</v>
      </c>
      <c r="H68" s="40">
        <f>SUM(H21:H23,H25:H26)-H20</f>
        <v>0</v>
      </c>
      <c r="I68" s="40">
        <f aca="true" t="shared" si="15" ref="I68:N68">SUM(I21:I23,I25:I26)-I20</f>
        <v>0</v>
      </c>
      <c r="J68" s="40">
        <f t="shared" si="15"/>
        <v>0</v>
      </c>
      <c r="K68" s="40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P68" s="40">
        <f aca="true" t="shared" si="16" ref="P68:U68">SUM(P21:P23,P25:P26)-P20</f>
        <v>0</v>
      </c>
      <c r="Q68" s="40">
        <f t="shared" si="16"/>
        <v>0</v>
      </c>
      <c r="R68" s="40">
        <f t="shared" si="16"/>
        <v>0</v>
      </c>
      <c r="S68" s="40">
        <f t="shared" si="16"/>
        <v>0</v>
      </c>
      <c r="T68" s="40">
        <f t="shared" si="16"/>
        <v>0</v>
      </c>
      <c r="U68" s="40">
        <f t="shared" si="16"/>
        <v>0</v>
      </c>
    </row>
    <row r="69" spans="7:21" ht="12">
      <c r="G69" s="1" t="s">
        <v>102</v>
      </c>
      <c r="H69" s="40">
        <f>SUM(H28:H30)-H27</f>
        <v>0</v>
      </c>
      <c r="I69" s="40">
        <f aca="true" t="shared" si="17" ref="I69:N69">SUM(I28:I30)-I27</f>
        <v>0</v>
      </c>
      <c r="J69" s="40">
        <f t="shared" si="17"/>
        <v>0</v>
      </c>
      <c r="K69" s="40">
        <f t="shared" si="17"/>
        <v>0</v>
      </c>
      <c r="L69" s="40">
        <f t="shared" si="17"/>
        <v>0</v>
      </c>
      <c r="M69" s="40">
        <f t="shared" si="17"/>
        <v>0</v>
      </c>
      <c r="N69" s="40">
        <f t="shared" si="17"/>
        <v>0</v>
      </c>
      <c r="P69" s="40">
        <f aca="true" t="shared" si="18" ref="P69:U69">SUM(P28:P30)-P27</f>
        <v>0</v>
      </c>
      <c r="Q69" s="40">
        <f t="shared" si="18"/>
        <v>0</v>
      </c>
      <c r="R69" s="40">
        <f t="shared" si="18"/>
        <v>0</v>
      </c>
      <c r="S69" s="40">
        <f t="shared" si="18"/>
        <v>0</v>
      </c>
      <c r="T69" s="40">
        <f t="shared" si="18"/>
        <v>0</v>
      </c>
      <c r="U69" s="40">
        <f t="shared" si="18"/>
        <v>0</v>
      </c>
    </row>
    <row r="70" spans="7:21" ht="12">
      <c r="G70" s="1" t="s">
        <v>103</v>
      </c>
      <c r="H70" s="40">
        <f>SUM(H32:H33,H36,H42,H44:H45)-H31</f>
        <v>0</v>
      </c>
      <c r="I70" s="40">
        <f aca="true" t="shared" si="19" ref="I70:N70">SUM(I32:I33,I36,I42,I44:I45)-I31</f>
        <v>0</v>
      </c>
      <c r="J70" s="40">
        <f t="shared" si="19"/>
        <v>0</v>
      </c>
      <c r="K70" s="40">
        <f t="shared" si="19"/>
        <v>0</v>
      </c>
      <c r="L70" s="40">
        <f t="shared" si="19"/>
        <v>0</v>
      </c>
      <c r="M70" s="40">
        <f t="shared" si="19"/>
        <v>0</v>
      </c>
      <c r="N70" s="40">
        <f t="shared" si="19"/>
        <v>0</v>
      </c>
      <c r="O70" s="41"/>
      <c r="P70" s="40">
        <f aca="true" t="shared" si="20" ref="P70:U70">SUM(P32:P33,P36,P42,P44:P45)-P31</f>
        <v>0</v>
      </c>
      <c r="Q70" s="40">
        <f t="shared" si="20"/>
        <v>0</v>
      </c>
      <c r="R70" s="40">
        <f t="shared" si="20"/>
        <v>0</v>
      </c>
      <c r="S70" s="40">
        <f t="shared" si="20"/>
        <v>0</v>
      </c>
      <c r="T70" s="40">
        <f t="shared" si="20"/>
        <v>0</v>
      </c>
      <c r="U70" s="40">
        <f t="shared" si="20"/>
        <v>0</v>
      </c>
    </row>
    <row r="71" spans="7:21" ht="12">
      <c r="G71" s="1" t="s">
        <v>104</v>
      </c>
      <c r="H71" s="40">
        <f>SUM(H34:H35)-H33</f>
        <v>0</v>
      </c>
      <c r="I71" s="40">
        <f aca="true" t="shared" si="21" ref="I71:N71">SUM(I34:I35)-I33</f>
        <v>0</v>
      </c>
      <c r="J71" s="40">
        <f t="shared" si="21"/>
        <v>0</v>
      </c>
      <c r="K71" s="40">
        <f t="shared" si="21"/>
        <v>0</v>
      </c>
      <c r="L71" s="40">
        <f t="shared" si="21"/>
        <v>0</v>
      </c>
      <c r="M71" s="40">
        <f t="shared" si="21"/>
        <v>0</v>
      </c>
      <c r="N71" s="40">
        <f t="shared" si="21"/>
        <v>0</v>
      </c>
      <c r="O71" s="41"/>
      <c r="P71" s="40">
        <f aca="true" t="shared" si="22" ref="P71:U71">SUM(P34:P35)-P33</f>
        <v>0</v>
      </c>
      <c r="Q71" s="40">
        <f t="shared" si="22"/>
        <v>0</v>
      </c>
      <c r="R71" s="40">
        <f t="shared" si="22"/>
        <v>0</v>
      </c>
      <c r="S71" s="40">
        <f t="shared" si="22"/>
        <v>0</v>
      </c>
      <c r="T71" s="40">
        <f t="shared" si="22"/>
        <v>0</v>
      </c>
      <c r="U71" s="40">
        <f t="shared" si="22"/>
        <v>0</v>
      </c>
    </row>
    <row r="72" spans="7:21" ht="12">
      <c r="G72" s="1" t="s">
        <v>105</v>
      </c>
      <c r="H72" s="40">
        <f>SUM(H37:H41)-H36</f>
        <v>0</v>
      </c>
      <c r="I72" s="40">
        <f aca="true" t="shared" si="23" ref="I72:N72">SUM(I37:I41)-I36</f>
        <v>0</v>
      </c>
      <c r="J72" s="40">
        <f t="shared" si="23"/>
        <v>0</v>
      </c>
      <c r="K72" s="40">
        <f t="shared" si="23"/>
        <v>0</v>
      </c>
      <c r="L72" s="40">
        <f t="shared" si="23"/>
        <v>0</v>
      </c>
      <c r="M72" s="40">
        <f t="shared" si="23"/>
        <v>0</v>
      </c>
      <c r="N72" s="40">
        <f t="shared" si="23"/>
        <v>0</v>
      </c>
      <c r="O72" s="41"/>
      <c r="P72" s="40">
        <f aca="true" t="shared" si="24" ref="P72:U72">SUM(P37:P41)-P36</f>
        <v>0</v>
      </c>
      <c r="Q72" s="40">
        <f t="shared" si="24"/>
        <v>0</v>
      </c>
      <c r="R72" s="40">
        <f t="shared" si="24"/>
        <v>0</v>
      </c>
      <c r="S72" s="40">
        <f t="shared" si="24"/>
        <v>0</v>
      </c>
      <c r="T72" s="40">
        <f t="shared" si="24"/>
        <v>0</v>
      </c>
      <c r="U72" s="40">
        <f t="shared" si="24"/>
        <v>0</v>
      </c>
    </row>
    <row r="73" spans="7:21" ht="12">
      <c r="G73" s="1" t="s">
        <v>106</v>
      </c>
      <c r="H73" s="40">
        <f>SUM(H48:H50)-H47</f>
        <v>0</v>
      </c>
      <c r="I73" s="40">
        <f aca="true" t="shared" si="25" ref="I73:N73">SUM(I48:I50)-I47</f>
        <v>0</v>
      </c>
      <c r="J73" s="40">
        <f t="shared" si="25"/>
        <v>0</v>
      </c>
      <c r="K73" s="40">
        <f t="shared" si="25"/>
        <v>0</v>
      </c>
      <c r="L73" s="40">
        <f t="shared" si="25"/>
        <v>0</v>
      </c>
      <c r="M73" s="40">
        <f t="shared" si="25"/>
        <v>0</v>
      </c>
      <c r="N73" s="40">
        <f t="shared" si="25"/>
        <v>0</v>
      </c>
      <c r="O73" s="41"/>
      <c r="P73" s="40">
        <f aca="true" t="shared" si="26" ref="P73:U73">SUM(P48:P50)-P47</f>
        <v>0</v>
      </c>
      <c r="Q73" s="40">
        <f t="shared" si="26"/>
        <v>0</v>
      </c>
      <c r="R73" s="40">
        <f t="shared" si="26"/>
        <v>0</v>
      </c>
      <c r="S73" s="40">
        <f t="shared" si="26"/>
        <v>0</v>
      </c>
      <c r="T73" s="40">
        <f t="shared" si="26"/>
        <v>0</v>
      </c>
      <c r="U73" s="40">
        <f t="shared" si="26"/>
        <v>0</v>
      </c>
    </row>
    <row r="74" spans="8:21" ht="12">
      <c r="H74" s="42"/>
      <c r="I74" s="42"/>
      <c r="J74" s="42"/>
      <c r="K74" s="42"/>
      <c r="L74" s="42"/>
      <c r="M74" s="42"/>
      <c r="N74" s="42"/>
      <c r="O74" s="41"/>
      <c r="P74" s="42"/>
      <c r="Q74" s="42"/>
      <c r="R74" s="42"/>
      <c r="S74" s="42"/>
      <c r="T74" s="42"/>
      <c r="U74" s="42"/>
    </row>
    <row r="75" spans="8:21" ht="12">
      <c r="H75" s="42"/>
      <c r="I75" s="42"/>
      <c r="J75" s="42"/>
      <c r="K75" s="42"/>
      <c r="L75" s="42"/>
      <c r="M75" s="42"/>
      <c r="N75" s="42"/>
      <c r="O75" s="41"/>
      <c r="P75" s="42"/>
      <c r="Q75" s="42"/>
      <c r="R75" s="42"/>
      <c r="S75" s="42"/>
      <c r="T75" s="42"/>
      <c r="U75" s="42"/>
    </row>
    <row r="76" spans="8:21" ht="12">
      <c r="H76" s="42"/>
      <c r="I76" s="42"/>
      <c r="J76" s="42"/>
      <c r="K76" s="42"/>
      <c r="L76" s="42"/>
      <c r="M76" s="42"/>
      <c r="N76" s="42"/>
      <c r="O76" s="41"/>
      <c r="P76" s="42"/>
      <c r="Q76" s="42"/>
      <c r="R76" s="42"/>
      <c r="S76" s="42"/>
      <c r="T76" s="42"/>
      <c r="U76" s="42"/>
    </row>
    <row r="77" spans="8:21" ht="12">
      <c r="H77" s="42"/>
      <c r="I77" s="42"/>
      <c r="J77" s="42"/>
      <c r="K77" s="42"/>
      <c r="L77" s="42"/>
      <c r="M77" s="42"/>
      <c r="N77" s="42"/>
      <c r="O77" s="41"/>
      <c r="P77" s="42"/>
      <c r="Q77" s="42"/>
      <c r="R77" s="42"/>
      <c r="S77" s="42"/>
      <c r="T77" s="42"/>
      <c r="U77" s="42"/>
    </row>
  </sheetData>
  <sheetProtection/>
  <mergeCells count="138">
    <mergeCell ref="U4:U5"/>
    <mergeCell ref="B3:G3"/>
    <mergeCell ref="I4:K4"/>
    <mergeCell ref="X60:Y60"/>
    <mergeCell ref="X56:Y56"/>
    <mergeCell ref="Y49:AA49"/>
    <mergeCell ref="Y50:AA50"/>
    <mergeCell ref="X51:AA51"/>
    <mergeCell ref="Y52:Z52"/>
    <mergeCell ref="X45:AA45"/>
    <mergeCell ref="Z60:AA60"/>
    <mergeCell ref="X61:Y61"/>
    <mergeCell ref="Z61:AA61"/>
    <mergeCell ref="X58:Y58"/>
    <mergeCell ref="Z58:AA58"/>
    <mergeCell ref="X59:Y59"/>
    <mergeCell ref="Z59:AA59"/>
    <mergeCell ref="Z56:AA56"/>
    <mergeCell ref="X57:Y57"/>
    <mergeCell ref="Z57:AA57"/>
    <mergeCell ref="Y53:Z53"/>
    <mergeCell ref="W54:AA54"/>
    <mergeCell ref="X55:Y55"/>
    <mergeCell ref="Z55:AA55"/>
    <mergeCell ref="W46:AA46"/>
    <mergeCell ref="X47:AA47"/>
    <mergeCell ref="Y48:AA48"/>
    <mergeCell ref="Y41:AA41"/>
    <mergeCell ref="X42:AA42"/>
    <mergeCell ref="Y43:Z43"/>
    <mergeCell ref="X44:AA44"/>
    <mergeCell ref="Y35:AA35"/>
    <mergeCell ref="X36:AA36"/>
    <mergeCell ref="Y37:AA37"/>
    <mergeCell ref="Y38:AA38"/>
    <mergeCell ref="Y39:AA39"/>
    <mergeCell ref="Y40:AA40"/>
    <mergeCell ref="X29:AA29"/>
    <mergeCell ref="X30:AA30"/>
    <mergeCell ref="W31:AA31"/>
    <mergeCell ref="X32:AA32"/>
    <mergeCell ref="X33:AA33"/>
    <mergeCell ref="Y34:AA34"/>
    <mergeCell ref="X23:AA23"/>
    <mergeCell ref="Y24:Z24"/>
    <mergeCell ref="X25:AA25"/>
    <mergeCell ref="X26:AA26"/>
    <mergeCell ref="W27:AA27"/>
    <mergeCell ref="X28:AA28"/>
    <mergeCell ref="Y17:AA17"/>
    <mergeCell ref="X18:AA18"/>
    <mergeCell ref="X19:AA19"/>
    <mergeCell ref="W20:AA20"/>
    <mergeCell ref="X21:AA21"/>
    <mergeCell ref="X22:AA22"/>
    <mergeCell ref="Y11:AA11"/>
    <mergeCell ref="Y12:AA12"/>
    <mergeCell ref="X13:AA13"/>
    <mergeCell ref="Y14:AA14"/>
    <mergeCell ref="Y15:AA15"/>
    <mergeCell ref="Y16:AA16"/>
    <mergeCell ref="V4:AA5"/>
    <mergeCell ref="V6:AA6"/>
    <mergeCell ref="W7:AA7"/>
    <mergeCell ref="X8:AA8"/>
    <mergeCell ref="Y9:AA9"/>
    <mergeCell ref="Y10:AA10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E50:G50"/>
    <mergeCell ref="D51:G51"/>
    <mergeCell ref="E52:F52"/>
    <mergeCell ref="E53:F53"/>
    <mergeCell ref="C54:G54"/>
    <mergeCell ref="D55:E55"/>
    <mergeCell ref="F55:G55"/>
    <mergeCell ref="D44:G44"/>
    <mergeCell ref="D45:G45"/>
    <mergeCell ref="C46:G46"/>
    <mergeCell ref="D47:G47"/>
    <mergeCell ref="E48:G48"/>
    <mergeCell ref="E49:G49"/>
    <mergeCell ref="E38:G38"/>
    <mergeCell ref="E39:G39"/>
    <mergeCell ref="E40:G40"/>
    <mergeCell ref="E41:G41"/>
    <mergeCell ref="D42:G42"/>
    <mergeCell ref="E43:F43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D8:G8"/>
    <mergeCell ref="E9:G9"/>
    <mergeCell ref="E10:G10"/>
    <mergeCell ref="E11:G11"/>
    <mergeCell ref="E12:G12"/>
    <mergeCell ref="D13:G13"/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2022-07-28T05:31:28Z</dcterms:created>
  <dcterms:modified xsi:type="dcterms:W3CDTF">2022-07-28T05:31:28Z</dcterms:modified>
  <cp:category/>
  <cp:version/>
  <cp:contentType/>
  <cp:contentStatus/>
</cp:coreProperties>
</file>