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7320" windowHeight="2640" firstSheet="23" activeTab="26"/>
  </bookViews>
  <sheets>
    <sheet name="勢力" sheetId="1" r:id="rId1"/>
    <sheet name="図表１－２" sheetId="2" r:id="rId2"/>
    <sheet name="図表１－３" sheetId="3" r:id="rId3"/>
    <sheet name="図表１－４" sheetId="4" r:id="rId4"/>
    <sheet name="図表１－５" sheetId="5" r:id="rId5"/>
    <sheet name="図表１－６" sheetId="6" r:id="rId6"/>
    <sheet name="図表１－７" sheetId="7" r:id="rId7"/>
    <sheet name="図表１－８" sheetId="8" r:id="rId8"/>
    <sheet name="図表１－９" sheetId="9" r:id="rId9"/>
    <sheet name="図表１－10" sheetId="10" r:id="rId10"/>
    <sheet name="図表１－11" sheetId="11" r:id="rId11"/>
    <sheet name="図表１－12" sheetId="12" r:id="rId12"/>
    <sheet name="図表１－13" sheetId="13" r:id="rId13"/>
    <sheet name="図表１ー14" sheetId="14" r:id="rId14"/>
    <sheet name="図表１－15" sheetId="15" r:id="rId15"/>
    <sheet name="図表１－16" sheetId="16" r:id="rId16"/>
    <sheet name="図表１－17" sheetId="17" r:id="rId17"/>
    <sheet name="図表１－18" sheetId="18" r:id="rId18"/>
    <sheet name="図表１－19" sheetId="19" r:id="rId19"/>
    <sheet name="参考" sheetId="20" r:id="rId20"/>
    <sheet name="図表１-20" sheetId="21" r:id="rId21"/>
    <sheet name="図表１－21" sheetId="22" r:id="rId22"/>
    <sheet name="図表１－22" sheetId="23" r:id="rId23"/>
    <sheet name="図表１－23" sheetId="24" r:id="rId24"/>
    <sheet name="図表１－24" sheetId="25" r:id="rId25"/>
    <sheet name="図表１－26" sheetId="26" r:id="rId26"/>
    <sheet name="図表１－27" sheetId="27" r:id="rId27"/>
    <sheet name="図表１－28" sheetId="28" r:id="rId28"/>
    <sheet name="図表１－29" sheetId="29" r:id="rId29"/>
    <sheet name="参考(暴排条項の整備状況)" sheetId="30" r:id="rId30"/>
  </sheets>
  <definedNames>
    <definedName name="_xlnm.Print_Area" localSheetId="2">'図表１－３'!$A$1:$L$15</definedName>
  </definedNames>
  <calcPr fullCalcOnLoad="1"/>
</workbook>
</file>

<file path=xl/sharedStrings.xml><?xml version="1.0" encoding="utf-8"?>
<sst xmlns="http://schemas.openxmlformats.org/spreadsheetml/2006/main" count="1041" uniqueCount="551">
  <si>
    <t>総会屋</t>
  </si>
  <si>
    <t>会社ゴロ等</t>
  </si>
  <si>
    <t>合計</t>
  </si>
  <si>
    <t>グループ構成員</t>
  </si>
  <si>
    <t>単独人員</t>
  </si>
  <si>
    <t>H21</t>
  </si>
  <si>
    <t>H22</t>
  </si>
  <si>
    <t>H23</t>
  </si>
  <si>
    <t>H24</t>
  </si>
  <si>
    <t>H25</t>
  </si>
  <si>
    <t>H26</t>
  </si>
  <si>
    <t>H21</t>
  </si>
  <si>
    <t>殺人</t>
  </si>
  <si>
    <t>強盗</t>
  </si>
  <si>
    <t>放火</t>
  </si>
  <si>
    <t>凶器準備集合</t>
  </si>
  <si>
    <t>刑</t>
  </si>
  <si>
    <t>暴行</t>
  </si>
  <si>
    <t>傷害</t>
  </si>
  <si>
    <t>脅迫</t>
  </si>
  <si>
    <t>恐喝</t>
  </si>
  <si>
    <t>窃盗</t>
  </si>
  <si>
    <t>詐欺</t>
  </si>
  <si>
    <t>横領</t>
  </si>
  <si>
    <t>法</t>
  </si>
  <si>
    <t>文書偽造</t>
  </si>
  <si>
    <t>賭博</t>
  </si>
  <si>
    <t>わいせつ物頒布等</t>
  </si>
  <si>
    <t>公務執行妨害</t>
  </si>
  <si>
    <t>うち公契約関係競売等妨害</t>
  </si>
  <si>
    <t>犯人蔵匿</t>
  </si>
  <si>
    <t>証人威迫</t>
  </si>
  <si>
    <t>犯</t>
  </si>
  <si>
    <t>逮捕監禁</t>
  </si>
  <si>
    <t>信用毀損・威力業務妨害</t>
  </si>
  <si>
    <t>器物損壊</t>
  </si>
  <si>
    <t>暴力行為</t>
  </si>
  <si>
    <t>その他刑法犯</t>
  </si>
  <si>
    <t>刑法犯合計</t>
  </si>
  <si>
    <t>出入国管理・難民認定法</t>
  </si>
  <si>
    <t>軽犯罪法</t>
  </si>
  <si>
    <t>酩酊者規制法</t>
  </si>
  <si>
    <t>迷惑防止条例</t>
  </si>
  <si>
    <t>特</t>
  </si>
  <si>
    <t>暴力団対策法</t>
  </si>
  <si>
    <t>自転車競技法</t>
  </si>
  <si>
    <t>競馬法</t>
  </si>
  <si>
    <t>モーターボート競走法</t>
  </si>
  <si>
    <t>風営適正化法</t>
  </si>
  <si>
    <t>青少年保護育成条例</t>
  </si>
  <si>
    <t>売春防止法</t>
  </si>
  <si>
    <t>別</t>
  </si>
  <si>
    <t>児童福祉法</t>
  </si>
  <si>
    <t>出資法</t>
  </si>
  <si>
    <t>貸金業法</t>
  </si>
  <si>
    <t>宅地建物取引業法</t>
  </si>
  <si>
    <t>建設業法</t>
  </si>
  <si>
    <t>銃刀法</t>
  </si>
  <si>
    <t>火薬類取締法</t>
  </si>
  <si>
    <t>麻薬等取締法</t>
  </si>
  <si>
    <t>あへん法</t>
  </si>
  <si>
    <t>大麻取締法</t>
  </si>
  <si>
    <t>覚せい剤取締法</t>
  </si>
  <si>
    <t>毒劇物法</t>
  </si>
  <si>
    <t>廃棄物処理法</t>
  </si>
  <si>
    <t>労働基準法</t>
  </si>
  <si>
    <t>職業安定法</t>
  </si>
  <si>
    <t>健康保険法</t>
  </si>
  <si>
    <t>労働者派遣法</t>
  </si>
  <si>
    <t>旅券法</t>
  </si>
  <si>
    <t>麻薬等特例法</t>
  </si>
  <si>
    <t>その他の特別法犯</t>
  </si>
  <si>
    <t>特別法犯合計</t>
  </si>
  <si>
    <t>総計</t>
  </si>
  <si>
    <t>総数</t>
  </si>
  <si>
    <t>うち覚せい剤取締法違反</t>
  </si>
  <si>
    <t>うち傷害</t>
  </si>
  <si>
    <t>うち窃盗</t>
  </si>
  <si>
    <t>うち詐欺</t>
  </si>
  <si>
    <t>うち恐喝</t>
  </si>
  <si>
    <t>暴力団構成員等の
検挙人員（人）</t>
  </si>
  <si>
    <t>24,139
　　　　　　　(5,510)</t>
  </si>
  <si>
    <t>14,208
(3,217)</t>
  </si>
  <si>
    <t>12,566
(2,366)</t>
  </si>
  <si>
    <t>うち住吉会</t>
  </si>
  <si>
    <t>3,411
(964)</t>
  </si>
  <si>
    <t>うち稲川会</t>
  </si>
  <si>
    <t>3,687
(1,079)</t>
  </si>
  <si>
    <t>3,645
(1,059)</t>
  </si>
  <si>
    <t>21,527
(5,355)</t>
  </si>
  <si>
    <t>19,622
(4,389)</t>
  </si>
  <si>
    <t>全体に占める割合(%)</t>
  </si>
  <si>
    <t>81.2
(79.0)</t>
  </si>
  <si>
    <t>81.3
(79.7)</t>
  </si>
  <si>
    <t>H23</t>
  </si>
  <si>
    <t>H24</t>
  </si>
  <si>
    <t>H25</t>
  </si>
  <si>
    <t>H26</t>
  </si>
  <si>
    <t>－</t>
  </si>
  <si>
    <t>－</t>
  </si>
  <si>
    <t>H22</t>
  </si>
  <si>
    <t xml:space="preserve">押収拳銃総数(丁)  </t>
  </si>
  <si>
    <t>組織的な犯罪の加重処罰規定(３条)</t>
  </si>
  <si>
    <t>組織的な犯罪に係る犯人蔵匿等(７条)</t>
  </si>
  <si>
    <t>犯罪収益等隠匿(10条)</t>
  </si>
  <si>
    <t>犯罪収益等収受(11条)</t>
  </si>
  <si>
    <t>起訴前の没収保全命令(23条)</t>
  </si>
  <si>
    <t>暴力団構成員等の総検挙人員（人）</t>
  </si>
  <si>
    <t>うち伝統的資金獲得
犯罪検挙人員（人）</t>
  </si>
  <si>
    <t>割合(%)</t>
  </si>
  <si>
    <t>覚せい剤取締法違反</t>
  </si>
  <si>
    <t>ノミ行為等</t>
  </si>
  <si>
    <t>伝統的資金獲得犯罪の合計</t>
  </si>
  <si>
    <t>暴力団構成員等が占める割合</t>
  </si>
  <si>
    <t>ノミ行為等</t>
  </si>
  <si>
    <t>暴力団構成員等の検挙人員</t>
  </si>
  <si>
    <t>うち暴力団構成員の検挙人員</t>
  </si>
  <si>
    <t>暴力団構成員等が占める割合</t>
  </si>
  <si>
    <t>暴力団構成員等が占める割合</t>
  </si>
  <si>
    <t>中止命令</t>
  </si>
  <si>
    <t>再発防止命令</t>
  </si>
  <si>
    <t>請求妨害防止命令</t>
  </si>
  <si>
    <t>用心棒行為等防止命令</t>
  </si>
  <si>
    <t>賞揚等禁止命令</t>
  </si>
  <si>
    <t>事務所使用制限命令</t>
  </si>
  <si>
    <t>27(1)</t>
  </si>
  <si>
    <t>相談受理件数</t>
  </si>
  <si>
    <t>うち警察</t>
  </si>
  <si>
    <t>うちセンター</t>
  </si>
  <si>
    <t>離脱者</t>
  </si>
  <si>
    <t>○　形態別</t>
  </si>
  <si>
    <t>その他の命令</t>
  </si>
  <si>
    <t>１号</t>
  </si>
  <si>
    <t>人の弱みにつけ込む金品等要求行為</t>
  </si>
  <si>
    <t>２号</t>
  </si>
  <si>
    <t>不当贈与要求行為</t>
  </si>
  <si>
    <t>３号</t>
  </si>
  <si>
    <t>不当下請等要求行為</t>
  </si>
  <si>
    <t>４号</t>
  </si>
  <si>
    <t>みかじめ料要求行為</t>
  </si>
  <si>
    <t>５号</t>
  </si>
  <si>
    <t>用心棒料等要求行為</t>
  </si>
  <si>
    <t>６号</t>
  </si>
  <si>
    <t>高利債権取立行為</t>
  </si>
  <si>
    <t>７号</t>
  </si>
  <si>
    <t>不当債権取立行為</t>
  </si>
  <si>
    <t>９</t>
  </si>
  <si>
    <t>８号</t>
  </si>
  <si>
    <t>不当債務免除要求行為</t>
  </si>
  <si>
    <t>９号</t>
  </si>
  <si>
    <t>不当貸付要求行為</t>
  </si>
  <si>
    <t>10号</t>
  </si>
  <si>
    <t>不当金融商品取引要求行為</t>
  </si>
  <si>
    <t>11号</t>
  </si>
  <si>
    <t>不当自己株式買取等要求行為</t>
  </si>
  <si>
    <t>12号</t>
  </si>
  <si>
    <t>不当預貯金受入要求行為</t>
  </si>
  <si>
    <t>13号</t>
  </si>
  <si>
    <t>不当地上げ行為</t>
  </si>
  <si>
    <t>14号</t>
  </si>
  <si>
    <t>競売等妨害行為</t>
  </si>
  <si>
    <t>15号</t>
  </si>
  <si>
    <t>不当宅地等取引要求行為</t>
  </si>
  <si>
    <t>16号</t>
  </si>
  <si>
    <t>不当宅地賃借要求行為</t>
  </si>
  <si>
    <t>17号</t>
  </si>
  <si>
    <t>不当建設工事要求行為</t>
  </si>
  <si>
    <t>条</t>
  </si>
  <si>
    <t>18号</t>
  </si>
  <si>
    <t>不当施設利用要求行為</t>
  </si>
  <si>
    <t>19号</t>
  </si>
  <si>
    <t>不当示談介入行為</t>
  </si>
  <si>
    <t>20号</t>
  </si>
  <si>
    <t>因縁をつけての金品等要求行為</t>
  </si>
  <si>
    <t>21号</t>
  </si>
  <si>
    <t>不当許認可等要求行為</t>
  </si>
  <si>
    <t>22号</t>
  </si>
  <si>
    <t>不当許認可等排除要求行為</t>
  </si>
  <si>
    <t>23号</t>
  </si>
  <si>
    <t>不当入札参加要求行為</t>
  </si>
  <si>
    <t>24号</t>
  </si>
  <si>
    <t>不当入札排除要求行為</t>
  </si>
  <si>
    <t>25号</t>
  </si>
  <si>
    <t>談合入札要求行為</t>
  </si>
  <si>
    <t>26号</t>
  </si>
  <si>
    <t>不当公契約排除要求行為</t>
  </si>
  <si>
    <t>27号</t>
  </si>
  <si>
    <t>不当公契約下請等あっせん要求行為</t>
  </si>
  <si>
    <t>小　　　　計</t>
  </si>
  <si>
    <t>10</t>
  </si>
  <si>
    <t>１項</t>
  </si>
  <si>
    <t>条</t>
  </si>
  <si>
    <t>２項</t>
  </si>
  <si>
    <t>暴力的要求行為の現場立会援助</t>
  </si>
  <si>
    <t>指定暴力団等の業務に関し行われる暴力的要求行為</t>
  </si>
  <si>
    <t>準暴力的要求行為の要求等</t>
  </si>
  <si>
    <t>準暴力的要求行為</t>
  </si>
  <si>
    <t>指定暴力団相互の対立抗争</t>
  </si>
  <si>
    <t>指定暴力団内部の対立抗争</t>
  </si>
  <si>
    <t>３項</t>
  </si>
  <si>
    <t>密接関係者に対する加入強要・脱退妨害</t>
  </si>
  <si>
    <t>17条</t>
  </si>
  <si>
    <t>20条</t>
  </si>
  <si>
    <t>指詰めの強要等</t>
  </si>
  <si>
    <t>21条</t>
  </si>
  <si>
    <t>指詰めの強要の命令等</t>
  </si>
  <si>
    <t>24条</t>
  </si>
  <si>
    <t>少年に対する入れ墨の強要等</t>
  </si>
  <si>
    <t>25条</t>
  </si>
  <si>
    <t>少年に対する入れ墨の強要の要求等</t>
  </si>
  <si>
    <t>29条</t>
  </si>
  <si>
    <t>事務所における禁止行為</t>
  </si>
  <si>
    <t>損害賠償請求等の妨害</t>
  </si>
  <si>
    <t>暴力行為の賞揚等</t>
  </si>
  <si>
    <t>30条</t>
  </si>
  <si>
    <t>用心棒の役務提供等</t>
  </si>
  <si>
    <t>用心棒行為等の要求等</t>
  </si>
  <si>
    <t>特定危険指定暴力団等の指定暴力団員の禁止行為</t>
  </si>
  <si>
    <t>特定危険指定暴力団等の事務所の使用制限</t>
  </si>
  <si>
    <t>合　　　　計</t>
  </si>
  <si>
    <t>○　団体別</t>
  </si>
  <si>
    <t>再発防止命令</t>
  </si>
  <si>
    <t>事務所使用制限命令</t>
  </si>
  <si>
    <t>合　　　　　計</t>
  </si>
  <si>
    <t>合計数</t>
  </si>
  <si>
    <t>構成員</t>
  </si>
  <si>
    <t>準構成員等</t>
  </si>
  <si>
    <t>H27</t>
  </si>
  <si>
    <t>うち神戸山口組</t>
  </si>
  <si>
    <t>うち六代目山口組</t>
  </si>
  <si>
    <t>区分　　　　　　　　　　　年次</t>
  </si>
  <si>
    <t>区分　　　　　　年次</t>
  </si>
  <si>
    <t>注１：　単元株を保有し、株主総会で質問、議決等を行うなど株主として活動する一方、コンサルタント料、新聞・雑誌等の購読料、賛助金等の名目で株主権の行使に関して企業から利益の供与を受け、又は受けるおそれがある者</t>
  </si>
  <si>
    <t>注２：　総会屋、新聞ゴロ以外で、企業等を対象として、経営内容、役員の不正等に付け込み、賛助金等の名目で金品を喝取するなど暴力的不法行為等を常習とし、又は常習とするおそれがある者</t>
  </si>
  <si>
    <t>注３：　総会屋以外で、新聞、雑誌等の報道機関の公共性を利用し、企業等の経営内容、役員の不正等に付け込み、広告料、雑誌購読料等の名目で金品を喝取するなど暴力的不法行為等を常習とし、又は常習とするおそれがある者</t>
  </si>
  <si>
    <t>注４：　「グループ構成員」とは、グループを形成する者をいう。</t>
  </si>
  <si>
    <t>注１：社会運動を仮装し、又は標ぼうして、不正な利益を求めて暴力的不法行為等を行うおそれがあり、市民生活の安全に脅威を与える者</t>
  </si>
  <si>
    <t>注２：政治活動を仮装し、又は標ぼうして、不正な利益を求めて暴力的不法行為等を行うおそれがあり、市民生活の安全に脅威を与える者</t>
  </si>
  <si>
    <t>注３：「グループ構成員」とは、グループを形成する者をいう。</t>
  </si>
  <si>
    <t xml:space="preserve">                  ２　上記１に該当しない次の事件</t>
  </si>
  <si>
    <t>　  等の会社、信用組合、医療法人、学校法人、宗教法人その他の法人をいう。）その他の事業者に対して威嚇、報復等を行う目的で、当該事業者又はその役員、経営者、従業員その他の構</t>
  </si>
  <si>
    <t xml:space="preserve">    成員若しくはこれらの者の家族を対象として敢行したと認められる事件のうち、次のいずれかに該当するものをいう。                 </t>
  </si>
  <si>
    <t>注：　　「暴力団構成員等が占める割合」の数値は、いわゆる労働者派遣法違反の全体の検挙人員のうち暴力団構成員等が占める割合を示したものである。</t>
  </si>
  <si>
    <t>件数　　　　　     年次</t>
  </si>
  <si>
    <t>区分　　　　　　　　        年次</t>
  </si>
  <si>
    <t xml:space="preserve">                  １　殺人、殺人未遂、傷害、傷害致死、逮捕及び監禁、逮捕及び監禁致死傷又は暴行</t>
  </si>
  <si>
    <t xml:space="preserve">                   (1) 銃器の使用</t>
  </si>
  <si>
    <t xml:space="preserve">                   (2) 実包（薬きょうを含む。）の送付</t>
  </si>
  <si>
    <t xml:space="preserve">                   (3) 爆発物の使用（未遂を含む。）</t>
  </si>
  <si>
    <t xml:space="preserve">                   (4) 放火（未遂を含む。）</t>
  </si>
  <si>
    <t xml:space="preserve">                   (5) 火炎瓶の使用（未遂を含む。）</t>
  </si>
  <si>
    <t xml:space="preserve">                   (6) 上記(1)から(5)までに掲げるもののほか、車両の突入によるなど人の生命又は身体に重大な危害を加えるお それがある建造物損壊、器物損壊又は威力業務妨害</t>
  </si>
  <si>
    <t>H28</t>
  </si>
  <si>
    <t>H28</t>
  </si>
  <si>
    <t>H27</t>
  </si>
  <si>
    <t>※　数値は概数である。</t>
  </si>
  <si>
    <t>中止命令</t>
  </si>
  <si>
    <t>団　体　別　　    　   　　　　　　　 　　区 分　</t>
  </si>
  <si>
    <t>賞揚等禁止命令</t>
  </si>
  <si>
    <t>稲川会</t>
  </si>
  <si>
    <t>住吉会</t>
  </si>
  <si>
    <t>五代目工藤會</t>
  </si>
  <si>
    <t>旭琉會</t>
  </si>
  <si>
    <t>六代目会津小鉄会</t>
  </si>
  <si>
    <t>五代目共政会</t>
  </si>
  <si>
    <t>七代目合田一家</t>
  </si>
  <si>
    <t>四代目小桜一家</t>
  </si>
  <si>
    <t>五代目浅野組</t>
  </si>
  <si>
    <t>二代目親和会</t>
  </si>
  <si>
    <t>双愛会</t>
  </si>
  <si>
    <t>三代目俠道会</t>
  </si>
  <si>
    <t>太州会</t>
  </si>
  <si>
    <t>九代目酒梅組</t>
  </si>
  <si>
    <t>極東会</t>
  </si>
  <si>
    <t>二代目東組</t>
  </si>
  <si>
    <t>松葉会</t>
  </si>
  <si>
    <t>三代目福博会</t>
  </si>
  <si>
    <t>浪川会</t>
  </si>
  <si>
    <t>神戸山口組</t>
  </si>
  <si>
    <t>暴力団構成員等の推移</t>
  </si>
  <si>
    <t>注2：　事件数とは、都道府県警察から事件単位で報告があった数を計上したもので、検挙件数とは異なる。（以下同じ。）</t>
  </si>
  <si>
    <t xml:space="preserve">                    年次
罪種名             </t>
  </si>
  <si>
    <t>H29</t>
  </si>
  <si>
    <t>小型自動車競走法</t>
  </si>
  <si>
    <t xml:space="preserve">                    年次
罪種名</t>
  </si>
  <si>
    <r>
      <t xml:space="preserve">           </t>
    </r>
    <r>
      <rPr>
        <sz val="8"/>
        <rFont val="ＭＳ ゴシック"/>
        <family val="3"/>
      </rPr>
      <t xml:space="preserve">年次  </t>
    </r>
    <r>
      <rPr>
        <sz val="10"/>
        <rFont val="ＭＳ ゴシック"/>
        <family val="3"/>
      </rPr>
      <t xml:space="preserve">
</t>
    </r>
    <r>
      <rPr>
        <sz val="8"/>
        <rFont val="ＭＳ ゴシック"/>
        <family val="3"/>
      </rPr>
      <t>罪種名</t>
    </r>
  </si>
  <si>
    <t>H26</t>
  </si>
  <si>
    <t>H27</t>
  </si>
  <si>
    <t xml:space="preserve">　　　　　　　　　 年次
区分            </t>
  </si>
  <si>
    <t>26,269 
(5,982)</t>
  </si>
  <si>
    <t>22,861
　　　　　　　(5,333)</t>
  </si>
  <si>
    <t>22,495
　　　　　　　(4,734)</t>
  </si>
  <si>
    <t>21,643
　　　　　　　(4,589)</t>
  </si>
  <si>
    <t>20,050
　　　　　　　(4,612)</t>
  </si>
  <si>
    <t>13,728
(2,859)</t>
  </si>
  <si>
    <t>13,808
(2,755)</t>
  </si>
  <si>
    <t>11,308
(2,325)</t>
  </si>
  <si>
    <t>10,854
(2,047)</t>
  </si>
  <si>
    <t>9,656
(1,865)</t>
  </si>
  <si>
    <t>6,631
(1,411)</t>
  </si>
  <si>
    <t>732
(176)</t>
  </si>
  <si>
    <t>3,368
(861)</t>
  </si>
  <si>
    <t>3,632
(1,059)</t>
  </si>
  <si>
    <t>3,369
(997)</t>
  </si>
  <si>
    <t>3,770
(969)</t>
  </si>
  <si>
    <t>3,708
(944)</t>
  </si>
  <si>
    <t>3,785
(834)</t>
  </si>
  <si>
    <t>3,769
(809)</t>
  </si>
  <si>
    <t>3,530
(753)</t>
  </si>
  <si>
    <t>3,725
(1,067)</t>
  </si>
  <si>
    <t>3,887
(1,059)</t>
  </si>
  <si>
    <t>3,252
(1,014)</t>
  </si>
  <si>
    <t>3,585
(850)</t>
  </si>
  <si>
    <t>3,445
(771)</t>
  </si>
  <si>
    <t>2,715
(662)</t>
  </si>
  <si>
    <t>20,822
(4,923)</t>
  </si>
  <si>
    <t>21,465
(4,783)</t>
  </si>
  <si>
    <t>18,268
(4,283)</t>
  </si>
  <si>
    <t>18,224
(3,731)</t>
  </si>
  <si>
    <t>17,602
(3,621)</t>
  </si>
  <si>
    <t>16,244
(3,687)</t>
  </si>
  <si>
    <t>81.1
(79.2)</t>
  </si>
  <si>
    <t>81.7
(80.0)</t>
  </si>
  <si>
    <t>79.9
(80.3)</t>
  </si>
  <si>
    <t>81.0
(78.8)</t>
  </si>
  <si>
    <t>81.3
(78.9)</t>
  </si>
  <si>
    <t>81.0
(79.9)</t>
  </si>
  <si>
    <t>　注：括弧内は、暴力団構成員等の検挙人員のうち、暴力団構成員の検挙人員を指す。</t>
  </si>
  <si>
    <t>　　　　　　　　　   　     年次
区分</t>
  </si>
  <si>
    <t>Ｈ22</t>
  </si>
  <si>
    <t>Ｈ23</t>
  </si>
  <si>
    <t>増減</t>
  </si>
  <si>
    <t>六代目山口組直系組長等</t>
  </si>
  <si>
    <t>弘道会直系組長等</t>
  </si>
  <si>
    <t>弘道会直系組織幹部</t>
  </si>
  <si>
    <t>　　　　　　　　　　　　　　　　　　　　　　　　　　</t>
  </si>
  <si>
    <t>H27</t>
  </si>
  <si>
    <t>H28</t>
  </si>
  <si>
    <t>H29</t>
  </si>
  <si>
    <t>注1：　事業者襲撃等事件とは、暴力団構成員、暴力団準構成員、総会屋、政治活動標ぼうゴロ、社会運動標ぼうゴロ、会社ゴロ、新聞ゴロ等が、その意に沿わない活動を行う企業（株式会社</t>
  </si>
  <si>
    <t xml:space="preserve">                      年次
区分            </t>
  </si>
  <si>
    <t>対立抗争認定数(回)</t>
  </si>
  <si>
    <t>うち六代目山口組関与事件数</t>
  </si>
  <si>
    <t>発生件数(件)</t>
  </si>
  <si>
    <t>うち銃器使用回数</t>
  </si>
  <si>
    <t>銃器使用率(％)</t>
  </si>
  <si>
    <t>50.0</t>
  </si>
  <si>
    <t>25.0</t>
  </si>
  <si>
    <t>0.0</t>
  </si>
  <si>
    <t>0.0</t>
  </si>
  <si>
    <t xml:space="preserve">死者数(人) </t>
  </si>
  <si>
    <t>うち暴力団構成員等以外</t>
  </si>
  <si>
    <t>負傷者数(人)</t>
  </si>
  <si>
    <t xml:space="preserve">うち暴力団構成員等以外 </t>
  </si>
  <si>
    <t>注：28年末までは、対立抗争事件においては、特定の団体間の特定の原因による一連の対立抗争の発生から終結までを「発生事件数」１事件とし、これらに起因するとみられる不法行為の合計を「発生回数」としていたが、29年からは、「発生事件数」を「対立抗争認定数」、「発生回数」を「発生件数」と表記した。</t>
  </si>
  <si>
    <t xml:space="preserve">                            年次
区分            </t>
  </si>
  <si>
    <t xml:space="preserve">発砲事件数(件)  </t>
  </si>
  <si>
    <t>うち対立抗争によるもの</t>
  </si>
  <si>
    <t xml:space="preserve">死者数(人)  </t>
  </si>
  <si>
    <t xml:space="preserve">負傷者数(人)  </t>
  </si>
  <si>
    <t>注：「暴力団等によるとみられる銃器発砲事件」とは、暴力団構成員等による銃器発砲事件及び暴力団の関与がうかがわれる銃器発砲事件をいう。</t>
  </si>
  <si>
    <t xml:space="preserve">             年次
区分            </t>
  </si>
  <si>
    <t>真 正 銃 （丁）</t>
  </si>
  <si>
    <t>改 造 銃 （丁）</t>
  </si>
  <si>
    <t>注：各下段は、押収拳銃総数に占める割合である。</t>
  </si>
  <si>
    <t xml:space="preserve">                                                 年次
区分</t>
  </si>
  <si>
    <t xml:space="preserve">                年次
区分            </t>
  </si>
  <si>
    <t>注：括弧内は、暴力団構成員等の検挙人員のうち、暴力団構成員の検挙人員を指す。</t>
  </si>
  <si>
    <t xml:space="preserve">                年次
区分</t>
  </si>
  <si>
    <t>全体</t>
  </si>
  <si>
    <t>注：「暴力団構成員等が占める割合」の数値は、伝統的資金獲得犯罪（各罪種）の全体の検挙人員のうち暴力団構成員等が占める割合を示したものである。</t>
  </si>
  <si>
    <t xml:space="preserve">            年次
            </t>
  </si>
  <si>
    <t>区分</t>
  </si>
  <si>
    <t>注：「暴力団構成員等が占める割合」の数値は、貸金業法違反の全体の検挙人員のうち暴力団構成員等が占める割合を示したものである。</t>
  </si>
  <si>
    <t xml:space="preserve">年次
区分            </t>
  </si>
  <si>
    <t>注：「暴力団構成員等が占める割合」の数値は、いわゆる出資法違反の全体の検挙人員のうち暴力団構成員等が占める割合を示したものである。</t>
  </si>
  <si>
    <t xml:space="preserve">                年次
区分            </t>
  </si>
  <si>
    <t xml:space="preserve">   注１：「融資過程」とは「融資過程における金融・不良債権関連事犯」を指す。
　 注２：「債権回収過程」とは「債権回収過程における金融・不良債権関連事犯」を指す。</t>
  </si>
  <si>
    <t xml:space="preserve">                               年次
区分　　　　　　　　　　　</t>
  </si>
  <si>
    <t>注：括弧内は撤回した仮命令の件数を外数で示している。事務所使用制限に係る仮命令を発出したところ、事務所が撤去されたことから、撤回したものである。</t>
  </si>
  <si>
    <t>強制性交等</t>
  </si>
  <si>
    <t>強制性交等</t>
  </si>
  <si>
    <t>3,095
　　　　　　　(698)</t>
  </si>
  <si>
    <t>うち暴力団構成員等</t>
  </si>
  <si>
    <t>35.2%</t>
  </si>
  <si>
    <t>33.0%</t>
  </si>
  <si>
    <t>　　　　　　　　　年次
区分</t>
  </si>
  <si>
    <t>H29</t>
  </si>
  <si>
    <t>17,737
　　　　　　　(4,060)</t>
  </si>
  <si>
    <t>5,539
　　　　　　　(1,149)</t>
  </si>
  <si>
    <t>2,312
　　　　　　　(595)</t>
  </si>
  <si>
    <t>3,255
　　　　　　　(819)</t>
  </si>
  <si>
    <t>14,201
　　　　　　　(3,261)</t>
  </si>
  <si>
    <t>80.1
　　　　　　　(80.3)</t>
  </si>
  <si>
    <t>前提犯罪の罪種名</t>
  </si>
  <si>
    <t>10条</t>
  </si>
  <si>
    <t>11条</t>
  </si>
  <si>
    <t>23条</t>
  </si>
  <si>
    <t>合計</t>
  </si>
  <si>
    <t xml:space="preserve">　形　態　別                       　　　　　　　　　　　　　　　　        　区　分                                     </t>
  </si>
  <si>
    <t>30条の２</t>
  </si>
  <si>
    <t>30条の５</t>
  </si>
  <si>
    <t>30条の９</t>
  </si>
  <si>
    <t>30条の11－１項</t>
  </si>
  <si>
    <t>※　「その他の命令」のうち、15条及び30条の11－１項は事務所使用制限命令、30条の２は請求妨害防止命令、30条の５は賞揚等禁止命令、</t>
  </si>
  <si>
    <t>30条の６-１項は再発防止命令及び用心棒行為等防止命令で、これら以外は再発防止命令のことである。</t>
  </si>
  <si>
    <t>26.3%</t>
  </si>
  <si>
    <r>
      <t>暴力団構成員等が占める割合</t>
    </r>
    <r>
      <rPr>
        <sz val="5"/>
        <rFont val="ＭＳ Ｐゴシック"/>
        <family val="3"/>
      </rPr>
      <t>注２</t>
    </r>
  </si>
  <si>
    <t>　　　　　　　　　　　　　　　　　　    年次
区分</t>
  </si>
  <si>
    <t>前年比</t>
  </si>
  <si>
    <r>
      <t>特殊詐欺</t>
    </r>
    <r>
      <rPr>
        <sz val="5"/>
        <rFont val="ＭＳ Ｐゴシック"/>
        <family val="3"/>
      </rPr>
      <t>注１</t>
    </r>
    <r>
      <rPr>
        <sz val="10"/>
        <rFont val="ＭＳ Ｐゴシック"/>
        <family val="3"/>
      </rPr>
      <t>（検挙人員全体）</t>
    </r>
  </si>
  <si>
    <t>注１：特殊詐欺とは、振り込め詐欺（オレオレ詐欺、架空請求詐欺、融資保証金詐欺及び還付金等詐欺）及び振り込め詐欺以外の特殊　詐欺（金融商品等取引名目、ギャンブル必勝法情報提供名目、異性との交際あっせん名目等）をいう。</t>
  </si>
  <si>
    <t>注２：「暴力団構成員等が占める割合」の数値は、特殊詐欺の全体の検挙人員のうち暴力団構成員等が占
める割合を示したものである。</t>
  </si>
  <si>
    <t>暴力的要求行為の要求等</t>
  </si>
  <si>
    <t>12条の２</t>
  </si>
  <si>
    <t>12条の３</t>
  </si>
  <si>
    <t>12条の５</t>
  </si>
  <si>
    <t>３項</t>
  </si>
  <si>
    <t>少年に対する加入強要・脱退妨害</t>
  </si>
  <si>
    <t>威迫による加入強要・脱退妨害</t>
  </si>
  <si>
    <t>加入の強要の命令等</t>
  </si>
  <si>
    <t>の６</t>
  </si>
  <si>
    <t>２項</t>
  </si>
  <si>
    <t>※</t>
  </si>
  <si>
    <t>25,686
(6,216)</t>
  </si>
  <si>
    <t>H30</t>
  </si>
  <si>
    <t>H30</t>
  </si>
  <si>
    <t>26,503
(6,776)</t>
  </si>
  <si>
    <t>H30</t>
  </si>
  <si>
    <t>11.1</t>
  </si>
  <si>
    <t>H30</t>
  </si>
  <si>
    <t>2,182
(543)</t>
  </si>
  <si>
    <r>
      <t>　 H30</t>
    </r>
    <r>
      <rPr>
        <sz val="5"/>
        <rFont val="ＭＳ Ｐゴシック"/>
        <family val="3"/>
      </rPr>
      <t>注3</t>
    </r>
  </si>
  <si>
    <t>注３：30年の値は暫定値である。</t>
  </si>
  <si>
    <t>「団体別」の名称については、平成30年末のものを示している。</t>
  </si>
  <si>
    <t>六代目山口組</t>
  </si>
  <si>
    <t>道仁会</t>
  </si>
  <si>
    <t>任侠山口組</t>
  </si>
  <si>
    <t>関東関根組</t>
  </si>
  <si>
    <t>指定暴力団員以外</t>
  </si>
  <si>
    <t>H29</t>
  </si>
  <si>
    <t>　　　　　　　　　　　　　年次
　区分</t>
  </si>
  <si>
    <t>Ｈ21</t>
  </si>
  <si>
    <t>Ｈ22</t>
  </si>
  <si>
    <t>Ｈ23</t>
  </si>
  <si>
    <t>Ｈ24</t>
  </si>
  <si>
    <t>Ｈ25</t>
  </si>
  <si>
    <t>Ｈ26</t>
  </si>
  <si>
    <t>Ｈ27</t>
  </si>
  <si>
    <t>Ｈ28</t>
  </si>
  <si>
    <t>Ｈ29</t>
  </si>
  <si>
    <t>Ｈ30</t>
  </si>
  <si>
    <t>総検挙人員</t>
  </si>
  <si>
    <t>うち暴力団構成員等の検挙人員</t>
  </si>
  <si>
    <t>暴力団構成員等が占める割合</t>
  </si>
  <si>
    <t>暴力団排除条項</t>
  </si>
  <si>
    <t>下請・再委託契約</t>
  </si>
  <si>
    <t>通報報告制度</t>
  </si>
  <si>
    <t>都道府県</t>
  </si>
  <si>
    <t>市区町村</t>
  </si>
  <si>
    <t>公共工事</t>
  </si>
  <si>
    <t>測量・建設コンサルタント</t>
  </si>
  <si>
    <t>役務提供</t>
  </si>
  <si>
    <t>物品・資材調達</t>
  </si>
  <si>
    <t>公有財産売払い</t>
  </si>
  <si>
    <t>恐喝</t>
  </si>
  <si>
    <t>強盗・窃盗</t>
  </si>
  <si>
    <t>詐欺</t>
  </si>
  <si>
    <t>賭博等</t>
  </si>
  <si>
    <t>売春防止法</t>
  </si>
  <si>
    <t>風営適正化法</t>
  </si>
  <si>
    <t>貸金業法・出資法等</t>
  </si>
  <si>
    <t>著作権法等</t>
  </si>
  <si>
    <t>商標法</t>
  </si>
  <si>
    <t>関税法等</t>
  </si>
  <si>
    <t>自転車競争法違反等</t>
  </si>
  <si>
    <t>合計</t>
  </si>
  <si>
    <t>16,881
(3,405)</t>
  </si>
  <si>
    <t>5,396
(1,004)</t>
  </si>
  <si>
    <t>2,288
(476)</t>
  </si>
  <si>
    <t>3,165
(615)</t>
  </si>
  <si>
    <t>社会運動標ぼうゴロ</t>
  </si>
  <si>
    <t>政治活動標ぼうゴロ</t>
  </si>
  <si>
    <r>
      <t>グループ構成員</t>
    </r>
    <r>
      <rPr>
        <sz val="8"/>
        <rFont val="ＭＳ Ｐゴシック"/>
        <family val="3"/>
      </rPr>
      <t>注3</t>
    </r>
  </si>
  <si>
    <r>
      <t>グループ構成員</t>
    </r>
    <r>
      <rPr>
        <sz val="9"/>
        <rFont val="ＭＳ Ｐゴシック"/>
        <family val="3"/>
      </rPr>
      <t>注４</t>
    </r>
  </si>
  <si>
    <r>
      <t>融資過程</t>
    </r>
    <r>
      <rPr>
        <sz val="8"/>
        <rFont val="ＭＳ Ｐゴシック"/>
        <family val="3"/>
      </rPr>
      <t>注１</t>
    </r>
  </si>
  <si>
    <r>
      <t>債権回収過程</t>
    </r>
    <r>
      <rPr>
        <sz val="8"/>
        <rFont val="ＭＳ Ｐゴシック"/>
        <family val="3"/>
      </rPr>
      <t>注２</t>
    </r>
  </si>
  <si>
    <t>　　　　　　　　　　　年次
区分　　　　　　　</t>
  </si>
  <si>
    <r>
      <t>発生事件数</t>
    </r>
    <r>
      <rPr>
        <sz val="8"/>
        <color indexed="8"/>
        <rFont val="ＭＳ ゴシック"/>
        <family val="3"/>
      </rPr>
      <t>注２</t>
    </r>
  </si>
  <si>
    <t>うち任侠山口組</t>
  </si>
  <si>
    <t>467
(93)</t>
  </si>
  <si>
    <t>主要団体等合計</t>
  </si>
  <si>
    <t>13,498
(2,731)</t>
  </si>
  <si>
    <t>80.0
(80.2)</t>
  </si>
  <si>
    <t>図表１－10  六代目山口組・弘道会の直系組長等の検挙人員の推移</t>
  </si>
  <si>
    <t>図表１－９  主要団体等の暴力団構成員等の検挙人員の推移</t>
  </si>
  <si>
    <t>図表１－８　主要罪種における暴力団構成員等の検挙人員の推移</t>
  </si>
  <si>
    <t>図表１－７　暴力団構成員等の罪種別検挙件数の推移</t>
  </si>
  <si>
    <t>図表１－６　暴力団構成員の罪種別検挙人員の推移</t>
  </si>
  <si>
    <t>図表１－５　暴力団構成員等の罪種別検挙人員の推移</t>
  </si>
  <si>
    <t>図表１－４　社会運動等標ぼうゴロの推移</t>
  </si>
  <si>
    <t>図表１－３　総会屋・会社ゴロ等の推移</t>
  </si>
  <si>
    <t>図表１－11　事業者襲撃等事件の発生状況の推移</t>
  </si>
  <si>
    <t>図表１－12　対立抗争事件の発生状況の推移</t>
  </si>
  <si>
    <t>図表１－13  暴力団等によるとみられる銃器発砲事件の発生状況の推移</t>
  </si>
  <si>
    <t>図表１－14　暴力団からの拳銃押収丁数の推移</t>
  </si>
  <si>
    <t>図表１－15暴力団構成員等に対する組織的犯罪処罰法（加重処罰）の適用状況（事件数）</t>
  </si>
  <si>
    <t>図表１－16　暴力団構成員等に対する組織的犯罪処罰法（マネー・ローンダリング関係）の適用状況（事件数）</t>
  </si>
  <si>
    <t>図表１－17　暴力団構成員等に対する組織的犯罪処罰法（マネー・ローンダリング関係）の適用状況（30年・前提犯罪の内訳・事件数）</t>
  </si>
  <si>
    <t>図表１－18  伝統的資金獲得犯罪の暴力団構成員等の検挙人員の推移</t>
  </si>
  <si>
    <t>図表１－19  伝統的資金獲得犯罪の暴力団構成員等の検挙人員とその占める割合の推移</t>
  </si>
  <si>
    <t>図表１－20　特殊詐欺による暴力団構成員等の検挙人員の推移</t>
  </si>
  <si>
    <t>図表１－21 　貸金業法違反による暴力団構成員等の検挙人員の推移</t>
  </si>
  <si>
    <t>図表１－22   出資法違反による暴力団構成員等の検挙人員の推移</t>
  </si>
  <si>
    <t>図表１－29　離脱支援により暴力団から離脱した者の推移（概数）</t>
  </si>
  <si>
    <t>図表１－28　暴力団関係相談の受理件数</t>
  </si>
  <si>
    <t>図表１－27　平成30年における中止命令等適用状況</t>
  </si>
  <si>
    <t>図表１－26　行政命令の発出件数の推移</t>
  </si>
  <si>
    <t>図表１－24 　暴力団等に係る金融・不良債権関連事犯の検挙事件数の推移</t>
  </si>
  <si>
    <t>図表１－23　労働者派遣法違反による暴力団構成員等の検挙人員の推移</t>
  </si>
  <si>
    <t>19年末</t>
  </si>
  <si>
    <t>20年末</t>
  </si>
  <si>
    <t>21年末</t>
  </si>
  <si>
    <t>22年末</t>
  </si>
  <si>
    <t>23年末</t>
  </si>
  <si>
    <t>24年末</t>
  </si>
  <si>
    <t>25年末</t>
  </si>
  <si>
    <t>26年末</t>
  </si>
  <si>
    <t>27年末</t>
  </si>
  <si>
    <t>28年末</t>
  </si>
  <si>
    <t>29年末</t>
  </si>
  <si>
    <t>30年末</t>
  </si>
  <si>
    <t>前年比増減数</t>
  </si>
  <si>
    <t>前年比増減率</t>
  </si>
  <si>
    <t>主要団体等</t>
  </si>
  <si>
    <t>六代目山口組</t>
  </si>
  <si>
    <t>構成員</t>
  </si>
  <si>
    <t>準構成員等</t>
  </si>
  <si>
    <t>計</t>
  </si>
  <si>
    <t>神戸山口組</t>
  </si>
  <si>
    <t>-</t>
  </si>
  <si>
    <t>-</t>
  </si>
  <si>
    <t>任侠山口組</t>
  </si>
  <si>
    <t>住吉会</t>
  </si>
  <si>
    <t>稲川会</t>
  </si>
  <si>
    <t>主要団体等合計</t>
  </si>
  <si>
    <t>全暴力団</t>
  </si>
  <si>
    <t>勢力</t>
  </si>
  <si>
    <t>図表１－２　主要団体の暴力団構成員等の比較</t>
  </si>
  <si>
    <t xml:space="preserve">  それぞれ各年末現在における全暴力団の構成員、準構成員等及び暴力団構成員等の数に占める構成比を示している。</t>
  </si>
  <si>
    <t>※　図表２－２中の括弧内は、各欄の上欄に記載されている各主要団体等及び主要団体等合計の構成員、準構成員等及び暴力団構成員等の数が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</si>
</sst>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 "/>
    <numFmt numFmtId="179" formatCode="0.0_ "/>
    <numFmt numFmtId="180" formatCode="0.0%"/>
    <numFmt numFmtId="181" formatCode="#,##0_);[Red]\(#,##0\)"/>
    <numFmt numFmtId="182" formatCode="#,##0_);\(#,##0\)"/>
    <numFmt numFmtId="183" formatCode="0.0_);[Red]\(0.0\)"/>
    <numFmt numFmtId="184" formatCode="0.0_);\(0.0\)"/>
    <numFmt numFmtId="185" formatCode="#,##0_ "/>
    <numFmt numFmtId="186" formatCode="[&lt;=999]000;[&lt;=9999]000\-00;000\-0000"/>
    <numFmt numFmtId="187" formatCode="#,##0.000_);[Red]\(#,##0.000\)"/>
    <numFmt numFmtId="188" formatCode="#,##0.000_ "/>
    <numFmt numFmtId="189" formatCode="0.00_ "/>
    <numFmt numFmtId="190" formatCode="\(0.0%\)"/>
    <numFmt numFmtId="191" formatCode="#,###;\-#,###;&quot;-&quot;"/>
  </numFmts>
  <fonts count="85">
    <font>
      <sz val="11"/>
      <name val="ＭＳ Ｐゴシック"/>
      <family val="3"/>
    </font>
    <font>
      <sz val="6"/>
      <name val="ＭＳ Ｐゴシック"/>
      <family val="3"/>
    </font>
    <font>
      <sz val="14"/>
      <name val="ＭＳ Ｐゴシック"/>
      <family val="3"/>
    </font>
    <font>
      <sz val="10"/>
      <name val="ＭＳ ゴシック"/>
      <family val="3"/>
    </font>
    <font>
      <sz val="8"/>
      <name val="ＭＳ ゴシック"/>
      <family val="3"/>
    </font>
    <font>
      <sz val="9"/>
      <name val="ＭＳ ゴシック"/>
      <family val="3"/>
    </font>
    <font>
      <sz val="10"/>
      <name val="ＭＳ Ｐゴシック"/>
      <family val="3"/>
    </font>
    <font>
      <sz val="9"/>
      <name val="ＭＳ Ｐゴシック"/>
      <family val="3"/>
    </font>
    <font>
      <sz val="14"/>
      <name val="ＭＳ ゴシック"/>
      <family val="3"/>
    </font>
    <font>
      <sz val="11"/>
      <name val="ＭＳ ゴシック"/>
      <family val="3"/>
    </font>
    <font>
      <sz val="11"/>
      <name val="明朝"/>
      <family val="1"/>
    </font>
    <font>
      <sz val="14"/>
      <name val="ＭＳ 明朝"/>
      <family val="1"/>
    </font>
    <font>
      <b/>
      <sz val="11"/>
      <color indexed="8"/>
      <name val="ＭＳ ゴシック"/>
      <family val="3"/>
    </font>
    <font>
      <sz val="10"/>
      <color indexed="8"/>
      <name val="ＭＳ ゴシック"/>
      <family val="3"/>
    </font>
    <font>
      <sz val="9"/>
      <color indexed="8"/>
      <name val="ＭＳ ゴシック"/>
      <family val="3"/>
    </font>
    <font>
      <sz val="8"/>
      <color indexed="8"/>
      <name val="ＭＳ ゴシック"/>
      <family val="3"/>
    </font>
    <font>
      <sz val="12"/>
      <name val="ＭＳ Ｐゴシック"/>
      <family val="3"/>
    </font>
    <font>
      <sz val="8"/>
      <name val="ＭＳ Ｐゴシック"/>
      <family val="3"/>
    </font>
    <font>
      <b/>
      <sz val="10"/>
      <name val="ＭＳ ゴシック"/>
      <family val="3"/>
    </font>
    <font>
      <sz val="11"/>
      <name val="ＭＳ 明朝"/>
      <family val="1"/>
    </font>
    <font>
      <b/>
      <sz val="11"/>
      <name val="ＭＳ ゴシック"/>
      <family val="3"/>
    </font>
    <font>
      <sz val="6"/>
      <name val="ＭＳ ゴシック"/>
      <family val="3"/>
    </font>
    <font>
      <sz val="9"/>
      <name val="ＭＳ 明朝"/>
      <family val="1"/>
    </font>
    <font>
      <sz val="8"/>
      <name val="ＭＳ 明朝"/>
      <family val="1"/>
    </font>
    <font>
      <b/>
      <sz val="10"/>
      <name val="ＭＳ Ｐゴシック"/>
      <family val="3"/>
    </font>
    <font>
      <sz val="12"/>
      <name val="ＭＳ ゴシック"/>
      <family val="3"/>
    </font>
    <font>
      <sz val="5"/>
      <name val="ＭＳ Ｐゴシック"/>
      <family val="3"/>
    </font>
    <font>
      <b/>
      <sz val="11"/>
      <name val="ＭＳ Ｐゴシック"/>
      <family val="3"/>
    </font>
    <font>
      <sz val="6"/>
      <name val="明朝"/>
      <family val="1"/>
    </font>
    <font>
      <sz val="11"/>
      <name val="ＪＳＰゴシック"/>
      <family val="3"/>
    </font>
    <font>
      <sz val="10"/>
      <name val="ＪＳＰゴシック"/>
      <family val="3"/>
    </font>
    <font>
      <sz val="11"/>
      <color indexed="8"/>
      <name val="ＭＳ Ｐゴシック"/>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ゴシック"/>
      <family val="3"/>
    </font>
    <font>
      <sz val="9"/>
      <color indexed="8"/>
      <name val="ＭＳ Ｐゴシック"/>
      <family val="3"/>
    </font>
    <font>
      <sz val="11"/>
      <color indexed="8"/>
      <name val="ＪＳＰゴシック"/>
      <family val="3"/>
    </font>
    <font>
      <sz val="10"/>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name val="Calibri"/>
      <family val="3"/>
    </font>
    <font>
      <sz val="11"/>
      <color theme="1"/>
      <name val="ＭＳ ゴシック"/>
      <family val="3"/>
    </font>
    <font>
      <sz val="10"/>
      <color theme="1"/>
      <name val="ＭＳ ゴシック"/>
      <family val="3"/>
    </font>
    <font>
      <sz val="9"/>
      <color theme="1"/>
      <name val="Calibri"/>
      <family val="3"/>
    </font>
    <font>
      <sz val="14"/>
      <name val="Calibri"/>
      <family val="3"/>
    </font>
    <font>
      <sz val="11"/>
      <color theme="1"/>
      <name val="ＪＳＰゴシック"/>
      <family val="3"/>
    </font>
    <font>
      <sz val="10"/>
      <color theme="1"/>
      <name val="Calibri"/>
      <family val="3"/>
    </font>
    <font>
      <sz val="8"/>
      <color theme="1"/>
      <name val="Calibri"/>
      <family val="3"/>
    </font>
    <font>
      <sz val="8"/>
      <name val="Calibri"/>
      <family val="3"/>
    </font>
    <font>
      <sz val="10"/>
      <name val="Calibri"/>
      <family val="3"/>
    </font>
    <font>
      <sz val="11"/>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2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color indexed="63"/>
      </right>
      <top style="thin"/>
      <bottom>
        <color indexed="63"/>
      </bottom>
    </border>
    <border>
      <left style="medium"/>
      <right style="thin"/>
      <top>
        <color indexed="63"/>
      </top>
      <bottom>
        <color indexed="63"/>
      </bottom>
    </border>
    <border>
      <left style="thin"/>
      <right style="thin"/>
      <top style="medium"/>
      <bottom style="thin"/>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style="thin"/>
      <top style="thin"/>
      <bottom style="mediu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thin"/>
      <right style="thin"/>
      <top style="medium"/>
      <bottom>
        <color indexed="63"/>
      </bottom>
    </border>
    <border>
      <left>
        <color indexed="63"/>
      </left>
      <right>
        <color indexed="63"/>
      </right>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dotted"/>
      <bottom style="thin"/>
    </border>
    <border>
      <left>
        <color indexed="63"/>
      </left>
      <right style="thin"/>
      <top style="dotted"/>
      <bottom style="thin"/>
    </border>
    <border>
      <left>
        <color indexed="63"/>
      </left>
      <right style="thin"/>
      <top style="thin"/>
      <bottom style="dotted"/>
    </border>
    <border>
      <left style="thin"/>
      <right>
        <color indexed="63"/>
      </right>
      <top>
        <color indexed="63"/>
      </top>
      <bottom style="thin"/>
    </border>
    <border>
      <left style="medium"/>
      <right style="medium"/>
      <top>
        <color indexed="63"/>
      </top>
      <bottom style="medium"/>
    </border>
    <border>
      <left style="medium"/>
      <right style="medium"/>
      <top style="medium"/>
      <bottom style="medium"/>
    </border>
    <border>
      <left style="thin"/>
      <right style="thin"/>
      <top style="medium"/>
      <bottom style="medium"/>
    </border>
    <border>
      <left style="medium"/>
      <right style="medium"/>
      <top style="thin"/>
      <bottom style="thin"/>
    </border>
    <border>
      <left style="medium"/>
      <right style="medium"/>
      <top style="thin"/>
      <bottom style="medium"/>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color indexed="63"/>
      </left>
      <right style="thin"/>
      <top style="dotted"/>
      <bottom>
        <color indexed="63"/>
      </bottom>
    </border>
    <border>
      <left>
        <color indexed="63"/>
      </left>
      <right style="thin"/>
      <top>
        <color indexed="63"/>
      </top>
      <bottom style="thin"/>
    </border>
    <border>
      <left style="medium"/>
      <right>
        <color indexed="63"/>
      </right>
      <top style="medium"/>
      <bottom style="thin"/>
    </border>
    <border>
      <left style="medium"/>
      <right>
        <color indexed="63"/>
      </right>
      <top style="thin"/>
      <bottom>
        <color indexed="63"/>
      </bottom>
    </border>
    <border>
      <left style="medium"/>
      <right style="thin"/>
      <top style="double"/>
      <bottom style="medium"/>
    </border>
    <border>
      <left style="thin"/>
      <right style="thin"/>
      <top style="double"/>
      <bottom style="medium"/>
    </border>
    <border>
      <left style="medium"/>
      <right>
        <color indexed="63"/>
      </right>
      <top>
        <color indexed="63"/>
      </top>
      <bottom style="medium"/>
    </border>
    <border>
      <left style="double"/>
      <right/>
      <top style="medium"/>
      <bottom style="thin">
        <color indexed="8"/>
      </bottom>
    </border>
    <border>
      <left style="thin">
        <color indexed="8"/>
      </left>
      <right style="medium"/>
      <top style="medium"/>
      <bottom style="thin">
        <color indexed="8"/>
      </bottom>
    </border>
    <border>
      <left style="medium"/>
      <right>
        <color indexed="63"/>
      </right>
      <top style="medium"/>
      <bottom>
        <color indexed="63"/>
      </bottom>
    </border>
    <border>
      <left style="medium"/>
      <right style="thin"/>
      <top style="medium"/>
      <bottom style="thin"/>
    </border>
    <border>
      <left style="double"/>
      <right style="thin"/>
      <top style="medium"/>
      <bottom style="thin"/>
    </border>
    <border>
      <left style="medium"/>
      <right style="thin"/>
      <top style="thin"/>
      <bottom style="thin"/>
    </border>
    <border>
      <left style="double"/>
      <right style="thin"/>
      <top style="thin"/>
      <bottom style="thin"/>
    </border>
    <border>
      <left style="medium"/>
      <right/>
      <top style="thin"/>
      <bottom style="thin"/>
    </border>
    <border>
      <left style="medium"/>
      <right style="thin"/>
      <top style="thin"/>
      <bottom/>
    </border>
    <border>
      <left style="double"/>
      <right style="thin"/>
      <top style="thin"/>
      <bottom/>
    </border>
    <border>
      <left style="medium"/>
      <right style="medium"/>
      <top/>
      <bottom/>
    </border>
    <border>
      <left style="double"/>
      <right style="thin"/>
      <top/>
      <bottom/>
    </border>
    <border>
      <left style="double"/>
      <right style="thin"/>
      <top/>
      <bottom style="medium"/>
    </border>
    <border>
      <left style="medium"/>
      <right style="medium"/>
      <top style="medium"/>
      <bottom/>
    </border>
    <border>
      <left style="medium"/>
      <right style="thin"/>
      <top style="thin"/>
      <bottom style="medium"/>
    </border>
    <border>
      <left style="double"/>
      <right/>
      <top style="thin"/>
      <bottom style="medium"/>
    </border>
    <border>
      <left style="double"/>
      <right style="thin"/>
      <top style="medium"/>
      <bottom/>
    </border>
    <border>
      <left style="double"/>
      <right style="thin"/>
      <top style="thin"/>
      <bottom style="medium"/>
    </border>
    <border>
      <left style="double"/>
      <right style="thin"/>
      <top style="medium"/>
      <bottom style="medium"/>
    </border>
    <border>
      <left/>
      <right/>
      <top style="medium"/>
      <bottom style="thin">
        <color indexed="8"/>
      </bottom>
    </border>
    <border>
      <left style="thin">
        <color indexed="8"/>
      </left>
      <right/>
      <top style="medium"/>
      <bottom style="thin">
        <color indexed="8"/>
      </bottom>
    </border>
    <border>
      <left style="thin"/>
      <right style="thin">
        <color indexed="8"/>
      </right>
      <top style="medium"/>
      <bottom style="medium"/>
    </border>
    <border>
      <left/>
      <right style="thin"/>
      <top style="medium"/>
      <bottom/>
    </border>
    <border>
      <left>
        <color indexed="63"/>
      </left>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style="double"/>
      <right style="thin"/>
      <top/>
      <bottom style="thin"/>
    </border>
    <border>
      <left>
        <color indexed="63"/>
      </left>
      <right style="thin"/>
      <top style="medium"/>
      <bottom style="medium"/>
    </border>
    <border>
      <left style="thin"/>
      <right style="medium"/>
      <top style="medium"/>
      <bottom style="medium"/>
    </border>
    <border>
      <left style="thin"/>
      <right style="medium"/>
      <top style="thin"/>
      <bottom style="medium"/>
    </border>
    <border>
      <left style="thin"/>
      <right style="medium"/>
      <top style="thin"/>
      <bottom>
        <color indexed="63"/>
      </bottom>
    </border>
    <border>
      <left style="thin"/>
      <right style="medium"/>
      <top style="double"/>
      <bottom style="medium"/>
    </border>
    <border>
      <left/>
      <right style="double"/>
      <top style="thin"/>
      <bottom style="thin"/>
    </border>
    <border>
      <left/>
      <right style="double"/>
      <top style="thin"/>
      <bottom/>
    </border>
    <border>
      <left style="medium"/>
      <right style="medium"/>
      <top/>
      <bottom style="hair"/>
    </border>
    <border>
      <left/>
      <right style="medium"/>
      <top/>
      <bottom style="hair"/>
    </border>
    <border>
      <left/>
      <right style="medium"/>
      <top style="hair"/>
      <bottom style="hair"/>
    </border>
    <border>
      <left style="medium"/>
      <right/>
      <top/>
      <bottom style="hair"/>
    </border>
    <border>
      <left style="hair"/>
      <right style="medium"/>
      <top style="hair"/>
      <bottom style="hair"/>
    </border>
    <border>
      <left style="medium"/>
      <right style="medium"/>
      <top style="hair"/>
      <bottom/>
    </border>
    <border>
      <left>
        <color indexed="63"/>
      </left>
      <right style="medium"/>
      <top style="thin"/>
      <bottom style="medium"/>
    </border>
    <border>
      <left/>
      <right style="medium"/>
      <top style="medium"/>
      <bottom style="hair"/>
    </border>
    <border>
      <left style="medium"/>
      <right style="medium"/>
      <top style="medium"/>
      <bottom style="hair"/>
    </border>
    <border>
      <left style="medium"/>
      <right style="medium"/>
      <top style="hair"/>
      <bottom style="hair"/>
    </border>
    <border>
      <left style="medium"/>
      <right style="medium"/>
      <top style="hair"/>
      <bottom style="thin"/>
    </border>
    <border>
      <left/>
      <right/>
      <top style="hair"/>
      <bottom style="thin"/>
    </border>
    <border>
      <left/>
      <right style="medium"/>
      <top style="hair"/>
      <bottom style="thin"/>
    </border>
    <border>
      <left/>
      <right style="medium"/>
      <top/>
      <bottom style="medium"/>
    </border>
    <border>
      <left>
        <color indexed="63"/>
      </left>
      <right style="medium"/>
      <top style="medium"/>
      <bottom>
        <color indexed="63"/>
      </bottom>
    </border>
    <border>
      <left>
        <color indexed="63"/>
      </left>
      <right style="medium"/>
      <top style="medium"/>
      <bottom style="medium"/>
    </border>
    <border>
      <left>
        <color indexed="63"/>
      </left>
      <right>
        <color indexed="63"/>
      </right>
      <top style="dotted"/>
      <bottom style="thin"/>
    </border>
    <border>
      <left style="thin"/>
      <right>
        <color indexed="63"/>
      </right>
      <top style="double"/>
      <bottom style="medium"/>
    </border>
    <border>
      <left style="thin"/>
      <right style="medium"/>
      <top>
        <color indexed="63"/>
      </top>
      <bottom style="medium"/>
    </border>
    <border>
      <left style="double"/>
      <right style="thin"/>
      <top style="thin"/>
      <bottom style="hair"/>
    </border>
    <border>
      <left style="thin"/>
      <right style="medium"/>
      <top/>
      <bottom/>
    </border>
    <border>
      <left style="thin"/>
      <right style="medium"/>
      <top style="medium"/>
      <bottom>
        <color indexed="63"/>
      </bottom>
    </border>
    <border>
      <left/>
      <right style="medium"/>
      <top/>
      <bottom/>
    </border>
    <border>
      <left style="thin"/>
      <right>
        <color indexed="63"/>
      </right>
      <top style="medium"/>
      <bottom style="medium"/>
    </border>
    <border>
      <left style="thin"/>
      <right style="thin"/>
      <top style="thin">
        <color theme="0"/>
      </top>
      <bottom style="thin">
        <color theme="0"/>
      </bottom>
    </border>
    <border>
      <left style="thin"/>
      <right style="thin"/>
      <top style="thin">
        <color theme="0"/>
      </top>
      <bottom style="thin"/>
    </border>
    <border>
      <left style="thin"/>
      <right style="medium"/>
      <top>
        <color indexed="63"/>
      </top>
      <bottom style="thin"/>
    </border>
    <border>
      <left>
        <color indexed="63"/>
      </left>
      <right style="thin"/>
      <top>
        <color indexed="63"/>
      </top>
      <bottom style="medium"/>
    </border>
    <border>
      <left/>
      <right style="double"/>
      <top/>
      <bottom style="medium"/>
    </border>
    <border>
      <left style="thin"/>
      <right style="double"/>
      <top style="thin"/>
      <bottom/>
    </border>
    <border>
      <left>
        <color indexed="63"/>
      </left>
      <right>
        <color indexed="63"/>
      </right>
      <top>
        <color indexed="63"/>
      </top>
      <bottom style="thin"/>
    </border>
    <border>
      <left style="thin"/>
      <right style="double"/>
      <top/>
      <bottom style="thin"/>
    </border>
    <border>
      <left style="double"/>
      <right style="thin"/>
      <top style="hair"/>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bottom style="thin"/>
    </border>
    <border>
      <left style="thin">
        <color theme="0"/>
      </left>
      <right>
        <color indexed="63"/>
      </right>
      <top style="medium"/>
      <bottom style="thin">
        <color theme="0"/>
      </bottom>
    </border>
    <border>
      <left>
        <color indexed="63"/>
      </left>
      <right>
        <color indexed="63"/>
      </right>
      <top style="medium"/>
      <bottom style="thin">
        <color theme="0"/>
      </bottom>
    </border>
    <border>
      <left style="thin">
        <color theme="0"/>
      </left>
      <right>
        <color indexed="63"/>
      </right>
      <top>
        <color indexed="63"/>
      </top>
      <bottom>
        <color indexed="63"/>
      </bottom>
    </border>
    <border>
      <left>
        <color indexed="63"/>
      </left>
      <right style="thin">
        <color theme="0"/>
      </right>
      <top style="medium"/>
      <bottom style="thin">
        <color theme="0"/>
      </bottom>
    </border>
    <border>
      <left style="thin">
        <color theme="0"/>
      </left>
      <right style="thin">
        <color theme="0"/>
      </right>
      <top style="medium"/>
      <bottom style="thin">
        <color theme="0"/>
      </bottom>
    </border>
    <border>
      <left style="thin"/>
      <right style="double"/>
      <top style="thin"/>
      <bottom style="thin"/>
    </border>
    <border>
      <left style="thin"/>
      <right style="double"/>
      <top style="thin"/>
      <bottom style="double"/>
    </border>
    <border>
      <left>
        <color indexed="63"/>
      </left>
      <right style="thin"/>
      <top style="thin"/>
      <bottom style="double"/>
    </border>
    <border>
      <left style="hair"/>
      <right style="hair"/>
      <top style="thin"/>
      <bottom style="hair"/>
    </border>
    <border>
      <left style="hair"/>
      <right/>
      <top style="thin"/>
      <bottom style="hair"/>
    </border>
    <border>
      <left>
        <color indexed="63"/>
      </left>
      <right>
        <color indexed="63"/>
      </right>
      <top style="thin"/>
      <bottom style="hair"/>
    </border>
    <border>
      <left style="thin"/>
      <right style="medium"/>
      <top style="thin"/>
      <bottom style="hair"/>
    </border>
    <border>
      <left style="hair"/>
      <right/>
      <top style="hair"/>
      <bottom style="hair"/>
    </border>
    <border>
      <left style="hair"/>
      <right style="hair"/>
      <top style="hair"/>
      <bottom style="hair"/>
    </border>
    <border>
      <left>
        <color indexed="63"/>
      </left>
      <right>
        <color indexed="63"/>
      </right>
      <top style="hair"/>
      <bottom style="hair"/>
    </border>
    <border>
      <left style="thin"/>
      <right style="medium"/>
      <top style="hair"/>
      <bottom style="hair"/>
    </border>
    <border>
      <left style="hair"/>
      <right/>
      <top style="hair"/>
      <bottom style="medium"/>
    </border>
    <border>
      <left style="hair"/>
      <right style="hair"/>
      <top style="hair"/>
      <bottom style="medium"/>
    </border>
    <border>
      <left>
        <color indexed="63"/>
      </left>
      <right>
        <color indexed="63"/>
      </right>
      <top style="hair"/>
      <bottom style="medium"/>
    </border>
    <border>
      <left style="thin"/>
      <right style="medium"/>
      <top style="hair"/>
      <bottom style="medium"/>
    </border>
    <border diagonalDown="1">
      <left style="thin"/>
      <right>
        <color indexed="63"/>
      </right>
      <top style="thin"/>
      <bottom>
        <color indexed="63"/>
      </bottom>
      <diagonal style="thin"/>
    </border>
    <border diagonalDown="1">
      <left/>
      <right/>
      <top style="thin"/>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right/>
      <top/>
      <bottom style="thin"/>
      <diagonal style="thin"/>
    </border>
    <border diagonalDown="1">
      <left>
        <color indexed="63"/>
      </left>
      <right style="thin"/>
      <top>
        <color indexed="63"/>
      </top>
      <bottom style="thin"/>
      <diagonal style="thin"/>
    </border>
    <border>
      <left style="thin"/>
      <right/>
      <top style="medium"/>
      <bottom/>
    </border>
    <border diagonalDown="1">
      <left style="medium"/>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medium"/>
      <diagonal style="thin"/>
    </border>
    <border diagonalDown="1">
      <left>
        <color indexed="63"/>
      </left>
      <right style="thin"/>
      <top>
        <color indexed="63"/>
      </top>
      <bottom style="medium"/>
      <diagonal style="thin"/>
    </border>
    <border>
      <left style="medium"/>
      <right/>
      <top style="hair"/>
      <bottom style="hair"/>
    </border>
    <border>
      <left style="medium"/>
      <right/>
      <top style="medium"/>
      <bottom style="hair"/>
    </border>
    <border diagonalDown="1">
      <left style="medium"/>
      <right/>
      <top style="medium"/>
      <bottom/>
      <diagonal style="hair"/>
    </border>
    <border diagonalDown="1">
      <left/>
      <right/>
      <top style="medium"/>
      <bottom/>
      <diagonal style="hair"/>
    </border>
    <border diagonalDown="1">
      <left/>
      <right style="medium"/>
      <top style="medium"/>
      <bottom/>
      <diagonal style="hair"/>
    </border>
    <border diagonalDown="1">
      <left style="medium"/>
      <right/>
      <top/>
      <bottom style="medium"/>
      <diagonal style="hair"/>
    </border>
    <border diagonalDown="1">
      <left/>
      <right/>
      <top/>
      <bottom style="medium"/>
      <diagonal style="hair"/>
    </border>
    <border diagonalDown="1">
      <left/>
      <right style="medium"/>
      <top/>
      <bottom style="medium"/>
      <diagonal style="hair"/>
    </border>
    <border>
      <left style="medium"/>
      <right/>
      <top style="hair"/>
      <bottom/>
    </border>
    <border>
      <left/>
      <right style="medium"/>
      <top style="hair"/>
      <bottom/>
    </border>
    <border>
      <left style="medium"/>
      <right/>
      <top style="thin"/>
      <bottom style="medium"/>
    </border>
    <border>
      <left style="medium"/>
      <right/>
      <top style="medium"/>
      <bottom style="medium"/>
    </border>
    <border>
      <left/>
      <right/>
      <top style="medium"/>
      <bottom style="medium"/>
    </border>
    <border diagonalDown="1">
      <left style="thin"/>
      <right style="thin"/>
      <top style="thin"/>
      <bottom style="thin"/>
      <diagonal style="hair"/>
    </border>
    <border diagonalDown="1">
      <left style="thin"/>
      <right/>
      <top style="thin"/>
      <bottom/>
      <diagonal style="hair"/>
    </border>
    <border diagonalDown="1">
      <left/>
      <right style="thin"/>
      <top style="thin"/>
      <bottom/>
      <diagonal style="hair"/>
    </border>
    <border diagonalDown="1">
      <left style="thin"/>
      <right/>
      <top/>
      <bottom style="thin"/>
      <diagonal style="hair"/>
    </border>
    <border diagonalDown="1">
      <left/>
      <right style="thin"/>
      <top/>
      <bottom style="thin"/>
      <diagonal style="hair"/>
    </border>
    <border diagonalDown="1">
      <left style="thin"/>
      <right style="thin"/>
      <top style="thin"/>
      <bottom style="thin"/>
      <diagonal style="thin"/>
    </border>
    <border diagonalDown="1">
      <left style="medium"/>
      <right style="medium"/>
      <top style="medium"/>
      <bottom style="thin"/>
      <diagonal style="thin"/>
    </border>
    <border diagonalDown="1">
      <left style="medium"/>
      <right style="medium"/>
      <top style="thin"/>
      <bottom style="medium"/>
      <diagonal style="thin"/>
    </border>
    <border>
      <left style="medium"/>
      <right style="thin"/>
      <top style="medium"/>
      <bottom>
        <color indexed="63"/>
      </bottom>
    </border>
    <border>
      <left>
        <color indexed="63"/>
      </left>
      <right style="thin">
        <color theme="1"/>
      </right>
      <top>
        <color indexed="63"/>
      </top>
      <bottom>
        <color indexed="63"/>
      </bottom>
    </border>
    <border>
      <left>
        <color indexed="63"/>
      </left>
      <right style="thin">
        <color theme="1"/>
      </right>
      <top>
        <color indexed="63"/>
      </top>
      <bottom style="thin"/>
    </border>
    <border>
      <left style="thin">
        <color theme="1"/>
      </left>
      <right style="thin">
        <color theme="0"/>
      </right>
      <top style="thin"/>
      <bottom>
        <color indexed="63"/>
      </bottom>
    </border>
    <border>
      <left style="thin">
        <color theme="1"/>
      </left>
      <right style="thin">
        <color theme="0"/>
      </right>
      <top>
        <color indexed="63"/>
      </top>
      <bottom>
        <color indexed="63"/>
      </bottom>
    </border>
    <border diagonalDown="1">
      <left>
        <color indexed="63"/>
      </left>
      <right>
        <color indexed="63"/>
      </right>
      <top style="thin"/>
      <bottom>
        <color indexed="63"/>
      </bottom>
      <diagonal style="hair"/>
    </border>
    <border diagonalDown="1">
      <left>
        <color indexed="63"/>
      </left>
      <right>
        <color indexed="63"/>
      </right>
      <top>
        <color indexed="63"/>
      </top>
      <bottom style="thin"/>
      <diagonal style="hair"/>
    </border>
    <border>
      <left style="dotted">
        <color theme="1"/>
      </left>
      <right style="thin"/>
      <top style="dotted"/>
      <bottom>
        <color indexed="63"/>
      </bottom>
    </border>
    <border>
      <left style="dotted">
        <color theme="1"/>
      </left>
      <right style="thin"/>
      <top>
        <color indexed="63"/>
      </top>
      <bottom style="thin"/>
    </border>
    <border diagonalDown="1">
      <left style="thin"/>
      <right style="thin"/>
      <top style="thin"/>
      <bottom style="medium"/>
      <diagonal style="thin"/>
    </border>
    <border diagonalDown="1">
      <left style="medium"/>
      <right>
        <color indexed="63"/>
      </right>
      <top>
        <color indexed="63"/>
      </top>
      <bottom>
        <color indexed="63"/>
      </bottom>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right style="double"/>
      <top style="thin"/>
      <bottom style="medium"/>
    </border>
    <border>
      <left/>
      <right style="double"/>
      <top style="medium"/>
      <bottom style="thin"/>
    </border>
    <border>
      <left style="thin">
        <color indexed="8"/>
      </left>
      <right/>
      <top style="thin"/>
      <bottom style="thin"/>
    </border>
    <border>
      <left/>
      <right style="thin">
        <color indexed="8"/>
      </right>
      <top style="thin"/>
      <bottom style="medium"/>
    </border>
    <border>
      <left style="thin">
        <color indexed="8"/>
      </left>
      <right/>
      <top style="thin"/>
      <bottom style="medium"/>
    </border>
    <border>
      <left/>
      <right style="double"/>
      <top style="medium"/>
      <bottom/>
    </border>
    <border>
      <left>
        <color indexed="63"/>
      </left>
      <right style="thin"/>
      <top style="thin"/>
      <bottom style="medium"/>
    </border>
    <border diagonalDown="1">
      <left style="medium"/>
      <right/>
      <top style="medium"/>
      <bottom style="medium"/>
      <diagonal style="thin"/>
    </border>
    <border diagonalDown="1">
      <left/>
      <right/>
      <top style="medium"/>
      <bottom style="medium"/>
      <diagonal style="thin"/>
    </border>
    <border diagonalDown="1">
      <left/>
      <right style="double"/>
      <top style="medium"/>
      <bottom style="medium"/>
      <diagonal style="thin"/>
    </border>
    <border>
      <left/>
      <right style="thin">
        <color indexed="8"/>
      </right>
      <top style="thin"/>
      <bottom style="thin"/>
    </border>
    <border>
      <left/>
      <right style="thin">
        <color indexed="8"/>
      </right>
      <top style="medium"/>
      <bottom style="thin"/>
    </border>
    <border>
      <left style="thin">
        <color indexed="8"/>
      </left>
      <right/>
      <top style="medium"/>
      <bottom style="thin"/>
    </border>
    <border>
      <left/>
      <right style="double"/>
      <top style="medium"/>
      <bottom style="medium"/>
    </border>
    <border diagonalDown="1">
      <left>
        <color indexed="63"/>
      </left>
      <right>
        <color indexed="63"/>
      </right>
      <top style="medium"/>
      <bottom>
        <color indexed="63"/>
      </bottom>
      <diagonal style="thin"/>
    </border>
    <border diagonalDown="1">
      <left style="medium"/>
      <right>
        <color indexed="63"/>
      </right>
      <top>
        <color indexed="63"/>
      </top>
      <bottom style="thin"/>
      <diagonal style="thin"/>
    </border>
    <border>
      <left style="thin"/>
      <right style="hair"/>
      <top style="medium"/>
      <bottom>
        <color indexed="63"/>
      </bottom>
    </border>
    <border>
      <left style="thin"/>
      <right style="hair"/>
      <top>
        <color indexed="63"/>
      </top>
      <bottom style="thin"/>
    </border>
    <border>
      <left style="hair"/>
      <right style="hair"/>
      <top style="medium"/>
      <bottom/>
    </border>
    <border>
      <left style="hair"/>
      <right style="hair"/>
      <top>
        <color indexed="63"/>
      </top>
      <bottom style="thin"/>
    </border>
    <border>
      <left/>
      <right style="medium"/>
      <top style="medium"/>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protection/>
    </xf>
    <xf numFmtId="0" fontId="10" fillId="0" borderId="0" applyProtection="0">
      <alignment/>
    </xf>
    <xf numFmtId="0" fontId="10" fillId="0" borderId="0">
      <alignment/>
      <protection/>
    </xf>
    <xf numFmtId="3" fontId="11" fillId="32" borderId="0" applyNumberFormat="0" applyFont="0" applyFill="0" applyBorder="0" applyAlignment="0" applyProtection="0"/>
    <xf numFmtId="0" fontId="72" fillId="0" borderId="0" applyNumberFormat="0" applyFill="0" applyBorder="0" applyAlignment="0" applyProtection="0"/>
    <xf numFmtId="0" fontId="73" fillId="33" borderId="0" applyNumberFormat="0" applyBorder="0" applyAlignment="0" applyProtection="0"/>
  </cellStyleXfs>
  <cellXfs count="842">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38" fontId="2" fillId="0" borderId="13" xfId="49" applyFont="1" applyBorder="1" applyAlignment="1">
      <alignment horizontal="right" vertical="center"/>
    </xf>
    <xf numFmtId="38" fontId="2" fillId="0" borderId="14" xfId="49" applyFont="1" applyBorder="1" applyAlignment="1">
      <alignment horizontal="right" vertical="center"/>
    </xf>
    <xf numFmtId="38" fontId="2" fillId="0" borderId="15" xfId="49" applyFont="1" applyBorder="1" applyAlignment="1">
      <alignment horizontal="right" vertical="center"/>
    </xf>
    <xf numFmtId="0" fontId="2" fillId="0" borderId="16" xfId="0" applyFont="1" applyBorder="1" applyAlignment="1">
      <alignment horizontal="right" vertical="center"/>
    </xf>
    <xf numFmtId="38" fontId="2" fillId="0" borderId="17" xfId="49" applyFont="1" applyBorder="1" applyAlignment="1">
      <alignment horizontal="right" vertical="center"/>
    </xf>
    <xf numFmtId="38" fontId="2" fillId="0" borderId="18" xfId="49" applyFont="1" applyBorder="1" applyAlignment="1">
      <alignment horizontal="right" vertical="center"/>
    </xf>
    <xf numFmtId="38" fontId="2" fillId="0" borderId="19" xfId="49" applyFont="1" applyBorder="1" applyAlignment="1">
      <alignment horizontal="right" vertical="center"/>
    </xf>
    <xf numFmtId="0" fontId="2" fillId="0" borderId="20" xfId="0" applyFont="1" applyBorder="1" applyAlignment="1">
      <alignment horizontal="right" vertical="center"/>
    </xf>
    <xf numFmtId="38" fontId="2" fillId="0" borderId="21" xfId="49" applyFont="1" applyBorder="1" applyAlignment="1">
      <alignment horizontal="right" vertical="center"/>
    </xf>
    <xf numFmtId="38" fontId="2" fillId="0" borderId="22" xfId="49" applyFont="1" applyBorder="1" applyAlignment="1">
      <alignment horizontal="right" vertical="center"/>
    </xf>
    <xf numFmtId="38" fontId="2" fillId="0" borderId="23" xfId="49" applyFont="1" applyBorder="1" applyAlignment="1">
      <alignment horizontal="right" vertical="center"/>
    </xf>
    <xf numFmtId="0" fontId="2" fillId="0" borderId="24" xfId="0" applyFont="1" applyBorder="1" applyAlignment="1">
      <alignment horizontal="right" vertical="center"/>
    </xf>
    <xf numFmtId="38" fontId="2" fillId="0" borderId="25" xfId="49" applyFont="1" applyBorder="1" applyAlignment="1">
      <alignment horizontal="right" vertical="center"/>
    </xf>
    <xf numFmtId="38" fontId="2" fillId="0" borderId="26" xfId="49" applyFont="1" applyBorder="1" applyAlignment="1">
      <alignment horizontal="right" vertical="center"/>
    </xf>
    <xf numFmtId="38" fontId="2" fillId="0" borderId="27" xfId="49" applyFont="1" applyBorder="1" applyAlignment="1">
      <alignment horizontal="right" vertical="center"/>
    </xf>
    <xf numFmtId="0" fontId="2" fillId="0" borderId="28" xfId="0" applyFont="1" applyBorder="1" applyAlignment="1">
      <alignment horizontal="center" vertical="center"/>
    </xf>
    <xf numFmtId="0" fontId="2" fillId="0" borderId="21" xfId="0" applyFont="1" applyBorder="1" applyAlignment="1">
      <alignment horizontal="center" vertical="center"/>
    </xf>
    <xf numFmtId="38" fontId="2" fillId="0" borderId="29" xfId="49" applyFont="1" applyBorder="1" applyAlignment="1">
      <alignment horizontal="right" vertical="center"/>
    </xf>
    <xf numFmtId="38" fontId="2" fillId="0" borderId="30" xfId="49" applyFont="1" applyBorder="1" applyAlignment="1">
      <alignment horizontal="right" vertical="center"/>
    </xf>
    <xf numFmtId="38" fontId="2" fillId="0" borderId="31" xfId="49" applyFont="1" applyBorder="1" applyAlignment="1">
      <alignment horizontal="right" vertical="center"/>
    </xf>
    <xf numFmtId="38" fontId="2" fillId="0" borderId="16" xfId="49" applyFont="1" applyBorder="1" applyAlignment="1">
      <alignment horizontal="right" vertical="center"/>
    </xf>
    <xf numFmtId="38" fontId="2" fillId="0" borderId="0" xfId="49" applyFont="1" applyBorder="1" applyAlignment="1">
      <alignment horizontal="right" vertical="center"/>
    </xf>
    <xf numFmtId="0" fontId="0" fillId="0" borderId="16" xfId="0" applyBorder="1" applyAlignment="1">
      <alignment/>
    </xf>
    <xf numFmtId="38" fontId="5" fillId="0" borderId="16" xfId="49" applyFont="1" applyBorder="1" applyAlignment="1">
      <alignment horizontal="right" vertical="center"/>
    </xf>
    <xf numFmtId="38" fontId="5" fillId="0" borderId="16" xfId="49" applyFont="1" applyBorder="1" applyAlignment="1">
      <alignment horizontal="right" vertical="center" shrinkToFit="1"/>
    </xf>
    <xf numFmtId="0" fontId="4" fillId="0" borderId="14" xfId="0" applyFont="1" applyBorder="1" applyAlignment="1">
      <alignment vertical="center" wrapText="1"/>
    </xf>
    <xf numFmtId="0" fontId="4" fillId="0" borderId="16" xfId="0" applyFont="1" applyBorder="1" applyAlignment="1">
      <alignment horizontal="center" vertical="center"/>
    </xf>
    <xf numFmtId="3" fontId="4" fillId="0" borderId="16" xfId="0" applyNumberFormat="1" applyFont="1" applyBorder="1" applyAlignment="1">
      <alignment horizontal="center" vertical="center" wrapText="1"/>
    </xf>
    <xf numFmtId="0" fontId="4" fillId="0" borderId="14" xfId="0" applyFont="1" applyBorder="1" applyAlignment="1">
      <alignment horizontal="left" vertical="center"/>
    </xf>
    <xf numFmtId="0" fontId="4" fillId="0" borderId="16" xfId="0" applyFont="1" applyBorder="1" applyAlignment="1">
      <alignment horizontal="center" vertical="center" wrapText="1"/>
    </xf>
    <xf numFmtId="0" fontId="4" fillId="0" borderId="32" xfId="0" applyFont="1" applyBorder="1" applyAlignment="1">
      <alignment horizontal="left" vertical="center"/>
    </xf>
    <xf numFmtId="0" fontId="4" fillId="0" borderId="0" xfId="0" applyFont="1" applyAlignment="1">
      <alignment horizontal="left" vertical="center"/>
    </xf>
    <xf numFmtId="3" fontId="0" fillId="0" borderId="16" xfId="0" applyNumberFormat="1" applyBorder="1" applyAlignment="1">
      <alignment vertical="center"/>
    </xf>
    <xf numFmtId="3" fontId="0" fillId="0" borderId="15" xfId="0" applyNumberFormat="1" applyBorder="1" applyAlignment="1">
      <alignment vertical="center"/>
    </xf>
    <xf numFmtId="0" fontId="8" fillId="0" borderId="14" xfId="0" applyFont="1" applyBorder="1" applyAlignment="1">
      <alignment horizontal="right" vertical="center"/>
    </xf>
    <xf numFmtId="0" fontId="8" fillId="0" borderId="33" xfId="0" applyFont="1" applyBorder="1" applyAlignment="1">
      <alignment horizontal="right" vertical="center"/>
    </xf>
    <xf numFmtId="0" fontId="8" fillId="0" borderId="14" xfId="0" applyFont="1" applyBorder="1" applyAlignment="1">
      <alignment horizontal="distributed" vertical="center"/>
    </xf>
    <xf numFmtId="0" fontId="8" fillId="0" borderId="15" xfId="0" applyFont="1" applyBorder="1" applyAlignment="1">
      <alignment horizontal="right" vertical="center"/>
    </xf>
    <xf numFmtId="0" fontId="8" fillId="0" borderId="34" xfId="0" applyFont="1" applyBorder="1" applyAlignment="1">
      <alignment horizontal="right" vertical="center"/>
    </xf>
    <xf numFmtId="0" fontId="8" fillId="0" borderId="19" xfId="0" applyFont="1" applyBorder="1" applyAlignment="1">
      <alignment horizontal="distributed" vertical="center"/>
    </xf>
    <xf numFmtId="0" fontId="8" fillId="0" borderId="32" xfId="0" applyFont="1" applyBorder="1" applyAlignment="1">
      <alignment horizontal="centerContinuous" vertical="center"/>
    </xf>
    <xf numFmtId="180" fontId="8" fillId="0" borderId="35" xfId="0" applyNumberFormat="1" applyFont="1" applyBorder="1" applyAlignment="1">
      <alignment horizontal="right" vertical="center"/>
    </xf>
    <xf numFmtId="180" fontId="8" fillId="0" borderId="36" xfId="0" applyNumberFormat="1" applyFont="1" applyBorder="1" applyAlignment="1">
      <alignment horizontal="right" vertical="center"/>
    </xf>
    <xf numFmtId="0" fontId="8" fillId="0" borderId="15" xfId="0" applyFont="1" applyBorder="1" applyAlignment="1">
      <alignment horizontal="centerContinuous" vertical="center"/>
    </xf>
    <xf numFmtId="0" fontId="8" fillId="0" borderId="37" xfId="0" applyFont="1" applyBorder="1" applyAlignment="1">
      <alignment horizontal="right" vertical="center"/>
    </xf>
    <xf numFmtId="0" fontId="8" fillId="0" borderId="38" xfId="0" applyFont="1" applyBorder="1" applyAlignment="1">
      <alignment horizontal="left" vertical="center"/>
    </xf>
    <xf numFmtId="0" fontId="0" fillId="0" borderId="39" xfId="0" applyBorder="1" applyAlignment="1">
      <alignment horizontal="left" vertical="center"/>
    </xf>
    <xf numFmtId="0" fontId="0" fillId="0" borderId="29" xfId="0" applyBorder="1" applyAlignment="1">
      <alignment horizontal="right" vertical="center"/>
    </xf>
    <xf numFmtId="0" fontId="0" fillId="0" borderId="40" xfId="0" applyBorder="1" applyAlignment="1">
      <alignment horizontal="left" vertical="center" shrinkToFit="1"/>
    </xf>
    <xf numFmtId="0" fontId="0" fillId="0" borderId="41" xfId="0" applyBorder="1" applyAlignment="1">
      <alignment horizontal="right" vertical="center"/>
    </xf>
    <xf numFmtId="0" fontId="0" fillId="0" borderId="42" xfId="0" applyBorder="1" applyAlignment="1">
      <alignment horizontal="left" vertical="center"/>
    </xf>
    <xf numFmtId="0" fontId="0" fillId="0" borderId="16" xfId="0" applyBorder="1" applyAlignment="1">
      <alignment horizontal="right" vertical="center"/>
    </xf>
    <xf numFmtId="0" fontId="0" fillId="0" borderId="43" xfId="0" applyBorder="1" applyAlignment="1">
      <alignment horizontal="left" vertical="center"/>
    </xf>
    <xf numFmtId="0" fontId="0" fillId="0" borderId="17" xfId="0" applyBorder="1" applyAlignment="1">
      <alignment horizontal="right" vertical="center"/>
    </xf>
    <xf numFmtId="181" fontId="9" fillId="0" borderId="15" xfId="0" applyNumberFormat="1" applyFont="1" applyBorder="1" applyAlignment="1">
      <alignment vertical="center"/>
    </xf>
    <xf numFmtId="181" fontId="9" fillId="0" borderId="15" xfId="0" applyNumberFormat="1" applyFont="1" applyBorder="1" applyAlignment="1">
      <alignment horizontal="center" vertical="center"/>
    </xf>
    <xf numFmtId="182" fontId="9" fillId="0" borderId="32" xfId="0" applyNumberFormat="1" applyFont="1" applyBorder="1" applyAlignment="1">
      <alignment vertical="center"/>
    </xf>
    <xf numFmtId="181" fontId="9" fillId="0" borderId="14" xfId="0" applyNumberFormat="1" applyFont="1" applyBorder="1" applyAlignment="1">
      <alignment vertical="center"/>
    </xf>
    <xf numFmtId="181" fontId="9" fillId="0" borderId="33" xfId="0" applyNumberFormat="1" applyFont="1" applyBorder="1" applyAlignment="1">
      <alignment vertical="center"/>
    </xf>
    <xf numFmtId="182" fontId="9" fillId="0" borderId="44" xfId="0" applyNumberFormat="1" applyFont="1" applyBorder="1" applyAlignment="1">
      <alignment vertical="center"/>
    </xf>
    <xf numFmtId="182" fontId="9" fillId="0" borderId="45" xfId="0" applyNumberFormat="1" applyFont="1" applyBorder="1" applyAlignment="1">
      <alignment vertical="center"/>
    </xf>
    <xf numFmtId="179" fontId="9" fillId="0" borderId="46" xfId="0" applyNumberFormat="1" applyFont="1" applyBorder="1" applyAlignment="1">
      <alignment vertical="center"/>
    </xf>
    <xf numFmtId="183" fontId="9" fillId="0" borderId="47" xfId="42" applyNumberFormat="1" applyFont="1" applyBorder="1" applyAlignment="1">
      <alignment vertical="center"/>
    </xf>
    <xf numFmtId="184" fontId="9" fillId="0" borderId="14" xfId="0" applyNumberFormat="1" applyFont="1" applyBorder="1" applyAlignment="1">
      <alignment vertical="center"/>
    </xf>
    <xf numFmtId="184" fontId="9" fillId="0" borderId="33" xfId="0" applyNumberFormat="1" applyFont="1" applyBorder="1" applyAlignment="1">
      <alignment vertical="center"/>
    </xf>
    <xf numFmtId="181" fontId="9" fillId="0" borderId="34" xfId="0" applyNumberFormat="1" applyFont="1" applyBorder="1" applyAlignment="1">
      <alignment vertical="center"/>
    </xf>
    <xf numFmtId="182" fontId="9" fillId="0" borderId="48" xfId="0" applyNumberFormat="1" applyFont="1" applyBorder="1" applyAlignment="1">
      <alignment vertical="center"/>
    </xf>
    <xf numFmtId="180" fontId="0" fillId="0" borderId="0" xfId="42" applyNumberFormat="1" applyFont="1" applyAlignment="1">
      <alignment/>
    </xf>
    <xf numFmtId="0" fontId="9" fillId="0" borderId="16" xfId="0" applyFont="1" applyBorder="1" applyAlignment="1">
      <alignment horizontal="center" vertical="center"/>
    </xf>
    <xf numFmtId="0" fontId="2" fillId="0" borderId="49" xfId="0" applyFont="1" applyBorder="1" applyAlignment="1">
      <alignment horizontal="center" vertical="center"/>
    </xf>
    <xf numFmtId="0" fontId="2" fillId="0" borderId="13" xfId="0" applyFont="1" applyBorder="1" applyAlignment="1">
      <alignment horizontal="right" vertical="center"/>
    </xf>
    <xf numFmtId="0" fontId="2" fillId="0" borderId="50" xfId="0" applyFont="1" applyBorder="1" applyAlignment="1">
      <alignment horizontal="center" vertical="center"/>
    </xf>
    <xf numFmtId="0" fontId="2" fillId="0" borderId="15" xfId="0" applyFont="1" applyBorder="1" applyAlignment="1">
      <alignment horizontal="right" vertical="center"/>
    </xf>
    <xf numFmtId="0" fontId="2" fillId="0" borderId="51" xfId="0" applyFont="1" applyBorder="1" applyAlignment="1">
      <alignment horizontal="center" vertical="center"/>
    </xf>
    <xf numFmtId="0" fontId="2" fillId="0" borderId="52" xfId="0" applyFont="1" applyBorder="1" applyAlignment="1">
      <alignment horizontal="right" vertical="center"/>
    </xf>
    <xf numFmtId="0" fontId="74" fillId="0" borderId="16" xfId="0" applyFont="1" applyBorder="1" applyAlignment="1">
      <alignment horizontal="distributed" vertical="center" shrinkToFit="1"/>
    </xf>
    <xf numFmtId="0" fontId="0" fillId="0" borderId="10" xfId="0" applyBorder="1" applyAlignment="1">
      <alignment horizontal="left" vertical="center"/>
    </xf>
    <xf numFmtId="0" fontId="0" fillId="0" borderId="16" xfId="0" applyBorder="1" applyAlignment="1">
      <alignment horizontal="left" vertical="center"/>
    </xf>
    <xf numFmtId="0" fontId="0" fillId="0" borderId="53" xfId="0" applyBorder="1" applyAlignment="1">
      <alignment horizontal="left" vertical="center" shrinkToFit="1"/>
    </xf>
    <xf numFmtId="0" fontId="0" fillId="0" borderId="17" xfId="0" applyBorder="1" applyAlignment="1">
      <alignment horizontal="left" vertical="center" shrinkToFit="1"/>
    </xf>
    <xf numFmtId="0" fontId="9" fillId="0" borderId="16" xfId="0" applyFont="1" applyBorder="1" applyAlignment="1">
      <alignment horizontal="right" vertical="center"/>
    </xf>
    <xf numFmtId="3" fontId="13" fillId="0" borderId="0" xfId="65" applyNumberFormat="1" applyFont="1" applyFill="1" applyAlignment="1">
      <alignment horizontal="left" vertical="center"/>
    </xf>
    <xf numFmtId="3" fontId="13" fillId="0" borderId="0" xfId="65" applyNumberFormat="1" applyFont="1" applyFill="1" applyAlignment="1">
      <alignment horizontal="center" vertical="center" shrinkToFit="1"/>
    </xf>
    <xf numFmtId="0" fontId="13" fillId="0" borderId="0" xfId="0" applyFont="1" applyAlignment="1">
      <alignment horizontal="center" vertical="center" shrinkToFit="1"/>
    </xf>
    <xf numFmtId="181" fontId="13" fillId="0" borderId="54" xfId="65" applyNumberFormat="1" applyFont="1" applyFill="1" applyBorder="1" applyAlignment="1">
      <alignment horizontal="center" vertical="center" wrapText="1"/>
    </xf>
    <xf numFmtId="181" fontId="13" fillId="0" borderId="55" xfId="65" applyNumberFormat="1" applyFont="1" applyFill="1" applyBorder="1" applyAlignment="1">
      <alignment horizontal="center" vertical="center" shrinkToFit="1"/>
    </xf>
    <xf numFmtId="3" fontId="13" fillId="0" borderId="56" xfId="65" applyNumberFormat="1" applyFont="1" applyFill="1" applyBorder="1" applyAlignment="1">
      <alignment horizontal="center" vertical="center"/>
    </xf>
    <xf numFmtId="3" fontId="14" fillId="0" borderId="57" xfId="65" applyNumberFormat="1" applyFont="1" applyFill="1" applyBorder="1" applyAlignment="1">
      <alignment horizontal="center" vertical="center" shrinkToFit="1"/>
    </xf>
    <xf numFmtId="181" fontId="3" fillId="0" borderId="58" xfId="65" applyNumberFormat="1" applyFont="1" applyFill="1" applyBorder="1" applyAlignment="1">
      <alignment vertical="center"/>
    </xf>
    <xf numFmtId="3" fontId="13" fillId="0" borderId="10" xfId="65" applyNumberFormat="1" applyFont="1" applyFill="1" applyBorder="1" applyAlignment="1">
      <alignment horizontal="center" vertical="center"/>
    </xf>
    <xf numFmtId="3" fontId="14" fillId="0" borderId="59" xfId="65" applyNumberFormat="1" applyFont="1" applyFill="1" applyBorder="1" applyAlignment="1">
      <alignment horizontal="center" vertical="center" shrinkToFit="1"/>
    </xf>
    <xf numFmtId="181" fontId="3" fillId="0" borderId="60" xfId="65" applyNumberFormat="1" applyFont="1" applyFill="1" applyBorder="1" applyAlignment="1">
      <alignment vertical="center"/>
    </xf>
    <xf numFmtId="3" fontId="14" fillId="0" borderId="10" xfId="65" applyNumberFormat="1" applyFont="1" applyFill="1" applyBorder="1" applyAlignment="1">
      <alignment horizontal="center" vertical="center"/>
    </xf>
    <xf numFmtId="0" fontId="5" fillId="0" borderId="10" xfId="64" applyFont="1" applyFill="1" applyBorder="1" applyAlignment="1">
      <alignment horizontal="center"/>
      <protection/>
    </xf>
    <xf numFmtId="0" fontId="5" fillId="0" borderId="61" xfId="64" applyFont="1" applyFill="1" applyBorder="1" applyAlignment="1">
      <alignment horizontal="center" vertical="center" shrinkToFit="1"/>
      <protection/>
    </xf>
    <xf numFmtId="3" fontId="14" fillId="0" borderId="62" xfId="65" applyNumberFormat="1" applyFont="1" applyFill="1" applyBorder="1" applyAlignment="1">
      <alignment horizontal="center" vertical="center" shrinkToFit="1"/>
    </xf>
    <xf numFmtId="181" fontId="3" fillId="0" borderId="63" xfId="65" applyNumberFormat="1" applyFont="1" applyFill="1" applyBorder="1" applyAlignment="1">
      <alignment vertical="center"/>
    </xf>
    <xf numFmtId="3" fontId="13" fillId="0" borderId="64" xfId="65" applyNumberFormat="1" applyFont="1" applyFill="1" applyBorder="1" applyAlignment="1">
      <alignment horizontal="center" vertical="center"/>
    </xf>
    <xf numFmtId="3" fontId="14" fillId="0" borderId="12" xfId="65" applyNumberFormat="1" applyFont="1" applyFill="1" applyBorder="1" applyAlignment="1">
      <alignment horizontal="center" vertical="center" shrinkToFit="1"/>
    </xf>
    <xf numFmtId="181" fontId="3" fillId="0" borderId="65" xfId="65" applyNumberFormat="1" applyFont="1" applyFill="1" applyBorder="1" applyAlignment="1">
      <alignment vertical="center"/>
    </xf>
    <xf numFmtId="3" fontId="14" fillId="0" borderId="28" xfId="65" applyNumberFormat="1" applyFont="1" applyFill="1" applyBorder="1" applyAlignment="1">
      <alignment horizontal="center" vertical="center" shrinkToFit="1"/>
    </xf>
    <xf numFmtId="181" fontId="3" fillId="0" borderId="66" xfId="65" applyNumberFormat="1" applyFont="1" applyFill="1" applyBorder="1" applyAlignment="1">
      <alignment vertical="center"/>
    </xf>
    <xf numFmtId="3" fontId="14" fillId="0" borderId="67" xfId="65" applyNumberFormat="1" applyFont="1" applyFill="1" applyBorder="1" applyAlignment="1">
      <alignment horizontal="center" vertical="center"/>
    </xf>
    <xf numFmtId="0" fontId="13" fillId="0" borderId="58" xfId="0" applyFont="1" applyBorder="1" applyAlignment="1">
      <alignment horizontal="center" vertical="center"/>
    </xf>
    <xf numFmtId="3" fontId="14" fillId="0" borderId="68" xfId="65" applyNumberFormat="1" applyFont="1" applyFill="1" applyBorder="1" applyAlignment="1">
      <alignment horizontal="center" vertical="center" shrinkToFit="1"/>
    </xf>
    <xf numFmtId="181" fontId="3" fillId="0" borderId="69" xfId="65" applyNumberFormat="1" applyFont="1" applyFill="1" applyBorder="1" applyAlignment="1">
      <alignment vertical="center"/>
    </xf>
    <xf numFmtId="0" fontId="13" fillId="0" borderId="70" xfId="0" applyFont="1" applyBorder="1" applyAlignment="1">
      <alignment horizontal="center" vertical="center"/>
    </xf>
    <xf numFmtId="0" fontId="13" fillId="0" borderId="60" xfId="0" applyFont="1" applyBorder="1" applyAlignment="1">
      <alignment horizontal="center" vertical="center"/>
    </xf>
    <xf numFmtId="181" fontId="3" fillId="0" borderId="71" xfId="65" applyNumberFormat="1" applyFont="1" applyFill="1" applyBorder="1" applyAlignment="1">
      <alignment vertical="center"/>
    </xf>
    <xf numFmtId="0" fontId="5" fillId="0" borderId="56" xfId="64" applyFont="1" applyFill="1" applyBorder="1" applyAlignment="1">
      <alignment horizontal="center" vertical="center"/>
      <protection/>
    </xf>
    <xf numFmtId="0" fontId="13" fillId="0" borderId="70" xfId="0" applyFont="1" applyFill="1" applyBorder="1" applyAlignment="1">
      <alignment horizontal="center" vertical="center"/>
    </xf>
    <xf numFmtId="3" fontId="14" fillId="0" borderId="64" xfId="65" applyNumberFormat="1" applyFont="1" applyFill="1" applyBorder="1" applyAlignment="1">
      <alignment horizontal="center" vertical="center"/>
    </xf>
    <xf numFmtId="0" fontId="13" fillId="0" borderId="71" xfId="0" applyFont="1" applyFill="1" applyBorder="1" applyAlignment="1">
      <alignment horizontal="center" vertical="center"/>
    </xf>
    <xf numFmtId="3" fontId="14" fillId="0" borderId="56" xfId="65" applyNumberFormat="1" applyFont="1" applyFill="1" applyBorder="1" applyAlignment="1">
      <alignment horizontal="center" vertical="center"/>
    </xf>
    <xf numFmtId="181" fontId="3" fillId="0" borderId="60" xfId="65" applyNumberFormat="1" applyFont="1" applyFill="1" applyBorder="1" applyAlignment="1">
      <alignment horizontal="center" vertical="center"/>
    </xf>
    <xf numFmtId="181" fontId="3" fillId="0" borderId="70" xfId="65" applyNumberFormat="1" applyFont="1" applyFill="1" applyBorder="1" applyAlignment="1">
      <alignment vertical="center"/>
    </xf>
    <xf numFmtId="177" fontId="13" fillId="0" borderId="70" xfId="0" applyNumberFormat="1"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181" fontId="5" fillId="0" borderId="0" xfId="65" applyNumberFormat="1" applyFont="1" applyFill="1" applyBorder="1" applyAlignment="1">
      <alignment horizontal="center" vertical="center"/>
    </xf>
    <xf numFmtId="3" fontId="14" fillId="0" borderId="0" xfId="65" applyNumberFormat="1" applyFont="1" applyFill="1" applyBorder="1" applyAlignment="1">
      <alignment horizontal="center" vertical="center"/>
    </xf>
    <xf numFmtId="3" fontId="13" fillId="0" borderId="0" xfId="65" applyNumberFormat="1" applyFont="1" applyFill="1" applyAlignment="1">
      <alignment horizontal="left" vertical="top"/>
    </xf>
    <xf numFmtId="0" fontId="3" fillId="0" borderId="0" xfId="0" applyFont="1" applyAlignment="1">
      <alignment shrinkToFit="1"/>
    </xf>
    <xf numFmtId="0" fontId="3" fillId="0" borderId="0" xfId="0" applyFont="1" applyAlignment="1">
      <alignment horizontal="center" vertical="center" shrinkToFit="1"/>
    </xf>
    <xf numFmtId="181" fontId="3" fillId="0" borderId="0" xfId="0" applyNumberFormat="1" applyFont="1" applyAlignment="1">
      <alignment/>
    </xf>
    <xf numFmtId="181" fontId="13" fillId="0" borderId="72" xfId="65" applyNumberFormat="1" applyFont="1" applyFill="1" applyBorder="1" applyAlignment="1">
      <alignment horizontal="center" vertical="center" wrapText="1"/>
    </xf>
    <xf numFmtId="181" fontId="13" fillId="0" borderId="73" xfId="65" applyNumberFormat="1" applyFont="1" applyFill="1" applyBorder="1" applyAlignment="1">
      <alignment horizontal="center" vertical="center" shrinkToFit="1"/>
    </xf>
    <xf numFmtId="181" fontId="13" fillId="0" borderId="74" xfId="65" applyNumberFormat="1" applyFont="1" applyFill="1" applyBorder="1" applyAlignment="1">
      <alignment horizontal="center" vertical="center" shrinkToFit="1"/>
    </xf>
    <xf numFmtId="181" fontId="13" fillId="0" borderId="75" xfId="65" applyNumberFormat="1" applyFont="1" applyFill="1" applyBorder="1" applyAlignment="1">
      <alignment horizontal="center" vertical="center" shrinkToFit="1"/>
    </xf>
    <xf numFmtId="181" fontId="3" fillId="0" borderId="58" xfId="0" applyNumberFormat="1" applyFont="1" applyBorder="1" applyAlignment="1">
      <alignment/>
    </xf>
    <xf numFmtId="181" fontId="3" fillId="0" borderId="76" xfId="0" applyNumberFormat="1" applyFont="1" applyBorder="1" applyAlignment="1">
      <alignment/>
    </xf>
    <xf numFmtId="181" fontId="3" fillId="0" borderId="77" xfId="0" applyNumberFormat="1" applyFont="1" applyBorder="1" applyAlignment="1">
      <alignment/>
    </xf>
    <xf numFmtId="181" fontId="3" fillId="0" borderId="78" xfId="0" applyNumberFormat="1" applyFont="1" applyBorder="1" applyAlignment="1">
      <alignment/>
    </xf>
    <xf numFmtId="181" fontId="3" fillId="0" borderId="60" xfId="0" applyNumberFormat="1" applyFont="1" applyBorder="1" applyAlignment="1">
      <alignment/>
    </xf>
    <xf numFmtId="181" fontId="3" fillId="0" borderId="79" xfId="0" applyNumberFormat="1" applyFont="1" applyBorder="1" applyAlignment="1">
      <alignment/>
    </xf>
    <xf numFmtId="181" fontId="3" fillId="0" borderId="80" xfId="0" applyNumberFormat="1" applyFont="1" applyBorder="1" applyAlignment="1">
      <alignment/>
    </xf>
    <xf numFmtId="181" fontId="3" fillId="0" borderId="81" xfId="0" applyNumberFormat="1" applyFont="1" applyBorder="1" applyAlignment="1">
      <alignment/>
    </xf>
    <xf numFmtId="181" fontId="3" fillId="0" borderId="48" xfId="0" applyNumberFormat="1" applyFont="1" applyBorder="1" applyAlignment="1">
      <alignment/>
    </xf>
    <xf numFmtId="181" fontId="3" fillId="0" borderId="72" xfId="0" applyNumberFormat="1" applyFont="1" applyBorder="1" applyAlignment="1">
      <alignment/>
    </xf>
    <xf numFmtId="181" fontId="3" fillId="0" borderId="82" xfId="0" applyNumberFormat="1" applyFont="1" applyBorder="1" applyAlignment="1">
      <alignment/>
    </xf>
    <xf numFmtId="0" fontId="0" fillId="0" borderId="0" xfId="0" applyAlignment="1">
      <alignment vertical="center"/>
    </xf>
    <xf numFmtId="0" fontId="0" fillId="0" borderId="0" xfId="0" applyFont="1" applyAlignment="1">
      <alignment vertical="center"/>
    </xf>
    <xf numFmtId="0" fontId="0" fillId="0" borderId="83" xfId="0" applyBorder="1" applyAlignment="1">
      <alignment horizontal="right" vertical="center"/>
    </xf>
    <xf numFmtId="0" fontId="0" fillId="0" borderId="80" xfId="0" applyBorder="1" applyAlignment="1">
      <alignment horizontal="right" vertical="center"/>
    </xf>
    <xf numFmtId="0" fontId="0" fillId="0" borderId="84" xfId="0" applyBorder="1" applyAlignment="1">
      <alignment horizontal="right" vertical="center"/>
    </xf>
    <xf numFmtId="38" fontId="2" fillId="0" borderId="24" xfId="49" applyFont="1" applyBorder="1" applyAlignment="1">
      <alignment horizontal="right" vertical="center"/>
    </xf>
    <xf numFmtId="0" fontId="0" fillId="0" borderId="0" xfId="0" applyAlignment="1">
      <alignment vertical="center" shrinkToFit="1"/>
    </xf>
    <xf numFmtId="0" fontId="1" fillId="0" borderId="0" xfId="0" applyFont="1" applyAlignment="1">
      <alignment horizontal="center" vertical="center"/>
    </xf>
    <xf numFmtId="0" fontId="6" fillId="0" borderId="0" xfId="0" applyFont="1" applyAlignment="1">
      <alignment horizontal="center" vertical="center"/>
    </xf>
    <xf numFmtId="0" fontId="17" fillId="0" borderId="0" xfId="0" applyFont="1" applyAlignment="1">
      <alignment/>
    </xf>
    <xf numFmtId="0" fontId="7" fillId="0" borderId="0" xfId="0" applyFont="1" applyAlignment="1">
      <alignment/>
    </xf>
    <xf numFmtId="0" fontId="17" fillId="0" borderId="0" xfId="0" applyFont="1" applyAlignment="1">
      <alignment horizontal="left" vertical="center"/>
    </xf>
    <xf numFmtId="0" fontId="17" fillId="0" borderId="0" xfId="0" applyFont="1" applyAlignment="1">
      <alignment horizontal="distributed" vertical="center"/>
    </xf>
    <xf numFmtId="0" fontId="17" fillId="0" borderId="0" xfId="0" applyFont="1" applyAlignment="1">
      <alignment horizontal="center" vertical="center"/>
    </xf>
    <xf numFmtId="0" fontId="0" fillId="0" borderId="16" xfId="0" applyBorder="1" applyAlignment="1">
      <alignment horizontal="center" vertical="center" shrinkToFit="1"/>
    </xf>
    <xf numFmtId="0" fontId="0" fillId="0" borderId="16" xfId="0" applyBorder="1" applyAlignment="1">
      <alignment horizontal="center" vertical="center"/>
    </xf>
    <xf numFmtId="0" fontId="0" fillId="0" borderId="0" xfId="0" applyBorder="1" applyAlignment="1">
      <alignment horizontal="center"/>
    </xf>
    <xf numFmtId="181" fontId="0" fillId="0" borderId="16" xfId="0" applyNumberFormat="1" applyFont="1" applyBorder="1" applyAlignment="1">
      <alignment horizontal="center"/>
    </xf>
    <xf numFmtId="181" fontId="0" fillId="0" borderId="16" xfId="62" applyNumberFormat="1" applyFont="1" applyFill="1" applyBorder="1" applyAlignment="1">
      <alignment horizontal="center"/>
      <protection/>
    </xf>
    <xf numFmtId="0" fontId="2" fillId="0" borderId="78" xfId="0" applyFont="1" applyBorder="1" applyAlignment="1">
      <alignment horizontal="right" vertical="center"/>
    </xf>
    <xf numFmtId="0" fontId="2" fillId="0" borderId="85" xfId="0" applyFont="1" applyBorder="1" applyAlignment="1">
      <alignment horizontal="right" vertical="center"/>
    </xf>
    <xf numFmtId="0" fontId="2" fillId="0" borderId="86" xfId="0" applyFont="1" applyBorder="1" applyAlignment="1">
      <alignment horizontal="right" vertical="center"/>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xf>
    <xf numFmtId="0" fontId="3" fillId="0" borderId="49" xfId="0" applyFont="1" applyBorder="1" applyAlignment="1">
      <alignment horizontal="left"/>
    </xf>
    <xf numFmtId="0" fontId="3" fillId="0" borderId="23" xfId="0" applyFont="1" applyBorder="1" applyAlignment="1">
      <alignment horizontal="left"/>
    </xf>
    <xf numFmtId="0" fontId="3" fillId="0" borderId="23" xfId="0" applyFont="1" applyBorder="1" applyAlignment="1">
      <alignment horizontal="center" vertical="center" shrinkToFit="1"/>
    </xf>
    <xf numFmtId="0" fontId="3" fillId="0" borderId="61" xfId="0" applyFont="1" applyBorder="1" applyAlignment="1">
      <alignment horizontal="left"/>
    </xf>
    <xf numFmtId="0" fontId="3" fillId="0" borderId="24" xfId="0" applyFont="1" applyBorder="1" applyAlignment="1">
      <alignment horizontal="left"/>
    </xf>
    <xf numFmtId="0" fontId="3" fillId="0" borderId="87" xfId="0" applyFont="1" applyBorder="1" applyAlignment="1">
      <alignment horizontal="center" vertical="center" shrinkToFit="1"/>
    </xf>
    <xf numFmtId="0" fontId="3" fillId="0" borderId="50" xfId="0" applyFont="1" applyBorder="1" applyAlignment="1">
      <alignment horizontal="left"/>
    </xf>
    <xf numFmtId="0" fontId="3" fillId="0" borderId="22" xfId="0" applyFont="1" applyBorder="1" applyAlignment="1">
      <alignment horizontal="left"/>
    </xf>
    <xf numFmtId="0" fontId="3" fillId="0" borderId="88" xfId="0" applyFont="1" applyBorder="1" applyAlignment="1">
      <alignment horizontal="center" vertical="center" shrinkToFit="1"/>
    </xf>
    <xf numFmtId="0" fontId="5" fillId="0" borderId="0" xfId="0" applyFont="1" applyAlignment="1">
      <alignment/>
    </xf>
    <xf numFmtId="0" fontId="5" fillId="0" borderId="0" xfId="0" applyFont="1" applyAlignment="1">
      <alignment vertical="center" shrinkToFit="1"/>
    </xf>
    <xf numFmtId="181" fontId="5" fillId="0" borderId="0" xfId="0" applyNumberFormat="1" applyFont="1" applyAlignment="1">
      <alignment/>
    </xf>
    <xf numFmtId="0" fontId="75" fillId="0" borderId="16" xfId="0" applyFont="1" applyBorder="1" applyAlignment="1">
      <alignment horizontal="center" vertical="center"/>
    </xf>
    <xf numFmtId="0" fontId="8" fillId="0" borderId="11" xfId="0" applyFont="1" applyBorder="1" applyAlignment="1">
      <alignment horizontal="center" vertical="center" shrinkToFit="1"/>
    </xf>
    <xf numFmtId="0" fontId="9" fillId="0" borderId="0" xfId="0" applyFont="1" applyAlignment="1">
      <alignment vertical="center"/>
    </xf>
    <xf numFmtId="0" fontId="3" fillId="0" borderId="0" xfId="0" applyFont="1" applyBorder="1" applyAlignment="1">
      <alignment vertical="center"/>
    </xf>
    <xf numFmtId="0" fontId="18" fillId="0" borderId="0" xfId="0" applyFont="1" applyBorder="1" applyAlignment="1">
      <alignment horizontal="left" vertical="center"/>
    </xf>
    <xf numFmtId="0" fontId="3" fillId="0" borderId="0" xfId="0" applyFont="1" applyBorder="1" applyAlignment="1">
      <alignment horizontal="center" vertical="center"/>
    </xf>
    <xf numFmtId="0" fontId="3" fillId="0" borderId="67" xfId="0" applyFont="1" applyBorder="1" applyAlignment="1">
      <alignment horizontal="center" vertical="center"/>
    </xf>
    <xf numFmtId="0" fontId="3" fillId="0" borderId="64" xfId="0" applyFont="1" applyBorder="1" applyAlignment="1">
      <alignment horizontal="center" vertical="center" wrapText="1"/>
    </xf>
    <xf numFmtId="185" fontId="3" fillId="0" borderId="89" xfId="0" applyNumberFormat="1" applyFont="1" applyBorder="1" applyAlignment="1">
      <alignment horizontal="right" vertical="center"/>
    </xf>
    <xf numFmtId="185" fontId="3" fillId="0" borderId="90" xfId="0" applyNumberFormat="1" applyFont="1" applyBorder="1" applyAlignment="1">
      <alignment horizontal="right" vertical="center"/>
    </xf>
    <xf numFmtId="185" fontId="3" fillId="0" borderId="89" xfId="0" applyNumberFormat="1" applyFont="1" applyFill="1" applyBorder="1" applyAlignment="1">
      <alignment horizontal="right" vertical="center"/>
    </xf>
    <xf numFmtId="185" fontId="3" fillId="0" borderId="89" xfId="0" applyNumberFormat="1" applyFont="1" applyBorder="1" applyAlignment="1">
      <alignment vertical="center"/>
    </xf>
    <xf numFmtId="191" fontId="0" fillId="0" borderId="0" xfId="62" applyNumberFormat="1" applyFill="1" applyBorder="1" applyAlignment="1">
      <alignment horizontal="right" vertical="center"/>
      <protection/>
    </xf>
    <xf numFmtId="185" fontId="3" fillId="0" borderId="91" xfId="0" applyNumberFormat="1" applyFont="1" applyBorder="1" applyAlignment="1">
      <alignment horizontal="right" vertical="center"/>
    </xf>
    <xf numFmtId="0" fontId="9" fillId="0" borderId="0" xfId="0" applyFont="1" applyBorder="1" applyAlignment="1">
      <alignment vertical="center"/>
    </xf>
    <xf numFmtId="180" fontId="9" fillId="0" borderId="0" xfId="0" applyNumberFormat="1" applyFont="1" applyAlignment="1">
      <alignment vertical="center"/>
    </xf>
    <xf numFmtId="185" fontId="3" fillId="34" borderId="91" xfId="0" applyNumberFormat="1" applyFont="1" applyFill="1" applyBorder="1" applyAlignment="1">
      <alignment horizontal="right" vertical="center"/>
    </xf>
    <xf numFmtId="185" fontId="3" fillId="34" borderId="89" xfId="0" applyNumberFormat="1" applyFont="1" applyFill="1" applyBorder="1" applyAlignment="1">
      <alignment horizontal="right" vertical="center"/>
    </xf>
    <xf numFmtId="0" fontId="3" fillId="0" borderId="92" xfId="0" applyFont="1" applyBorder="1" applyAlignment="1">
      <alignment horizontal="distributed" vertical="center"/>
    </xf>
    <xf numFmtId="0" fontId="3" fillId="0" borderId="93" xfId="0" applyFont="1" applyBorder="1" applyAlignment="1">
      <alignment horizontal="center" vertical="center" shrinkToFit="1"/>
    </xf>
    <xf numFmtId="185" fontId="3" fillId="0" borderId="90" xfId="0" applyNumberFormat="1" applyFont="1" applyFill="1" applyBorder="1" applyAlignment="1">
      <alignment horizontal="right" vertical="center"/>
    </xf>
    <xf numFmtId="185" fontId="3" fillId="34" borderId="90" xfId="0" applyNumberFormat="1" applyFont="1" applyFill="1" applyBorder="1" applyAlignment="1">
      <alignment horizontal="right" vertical="center"/>
    </xf>
    <xf numFmtId="185" fontId="3" fillId="34" borderId="94" xfId="0" applyNumberFormat="1" applyFont="1" applyFill="1" applyBorder="1" applyAlignment="1">
      <alignment horizontal="right" vertical="center"/>
    </xf>
    <xf numFmtId="185" fontId="3" fillId="0" borderId="94" xfId="0" applyNumberFormat="1" applyFont="1" applyFill="1" applyBorder="1" applyAlignment="1">
      <alignment horizontal="right" vertical="center"/>
    </xf>
    <xf numFmtId="185" fontId="9" fillId="0" borderId="0" xfId="0" applyNumberFormat="1" applyFont="1" applyAlignment="1">
      <alignment vertical="center"/>
    </xf>
    <xf numFmtId="185" fontId="3" fillId="34" borderId="95" xfId="0" applyNumberFormat="1" applyFont="1" applyFill="1" applyBorder="1" applyAlignment="1">
      <alignment horizontal="right" vertical="center"/>
    </xf>
    <xf numFmtId="185" fontId="3" fillId="0" borderId="95" xfId="0" applyNumberFormat="1" applyFont="1" applyFill="1" applyBorder="1" applyAlignment="1">
      <alignment horizontal="right" vertical="center"/>
    </xf>
    <xf numFmtId="185" fontId="3" fillId="0" borderId="95" xfId="0" applyNumberFormat="1" applyFont="1" applyBorder="1" applyAlignment="1">
      <alignment vertical="center"/>
    </xf>
    <xf numFmtId="181" fontId="76" fillId="35" borderId="96" xfId="0" applyNumberFormat="1" applyFont="1" applyFill="1" applyBorder="1" applyAlignment="1">
      <alignment horizontal="right" vertical="center"/>
    </xf>
    <xf numFmtId="181" fontId="76" fillId="0" borderId="96" xfId="0" applyNumberFormat="1" applyFont="1" applyFill="1" applyBorder="1" applyAlignment="1">
      <alignment horizontal="right" vertical="center"/>
    </xf>
    <xf numFmtId="181" fontId="76" fillId="35" borderId="97" xfId="0" applyNumberFormat="1" applyFont="1" applyFill="1" applyBorder="1" applyAlignment="1">
      <alignment horizontal="right" vertical="center"/>
    </xf>
    <xf numFmtId="185" fontId="3" fillId="0" borderId="96" xfId="0" applyNumberFormat="1" applyFont="1" applyBorder="1" applyAlignment="1">
      <alignment vertical="center"/>
    </xf>
    <xf numFmtId="0" fontId="3" fillId="0" borderId="64" xfId="0" applyFont="1" applyBorder="1" applyAlignment="1">
      <alignment horizontal="center" vertical="center"/>
    </xf>
    <xf numFmtId="181" fontId="3" fillId="34" borderId="98" xfId="0" applyNumberFormat="1" applyFont="1" applyFill="1" applyBorder="1" applyAlignment="1">
      <alignment horizontal="right" vertical="center"/>
    </xf>
    <xf numFmtId="181" fontId="76" fillId="35" borderId="91" xfId="0" applyNumberFormat="1" applyFont="1" applyFill="1" applyBorder="1" applyAlignment="1">
      <alignment horizontal="right" vertical="center"/>
    </xf>
    <xf numFmtId="181" fontId="76" fillId="0" borderId="90" xfId="0" applyNumberFormat="1" applyFont="1" applyFill="1" applyBorder="1" applyAlignment="1">
      <alignment horizontal="right" vertical="center"/>
    </xf>
    <xf numFmtId="181" fontId="76" fillId="35" borderId="98" xfId="0" applyNumberFormat="1" applyFont="1" applyFill="1" applyBorder="1" applyAlignment="1">
      <alignment horizontal="right" vertical="center"/>
    </xf>
    <xf numFmtId="181" fontId="76" fillId="35" borderId="90" xfId="0" applyNumberFormat="1" applyFont="1" applyFill="1" applyBorder="1" applyAlignment="1">
      <alignment horizontal="right" vertical="center"/>
    </xf>
    <xf numFmtId="185" fontId="3" fillId="0" borderId="90" xfId="0" applyNumberFormat="1" applyFont="1" applyBorder="1" applyAlignment="1">
      <alignment vertical="center"/>
    </xf>
    <xf numFmtId="181" fontId="3" fillId="0" borderId="90" xfId="0" applyNumberFormat="1" applyFont="1" applyFill="1" applyBorder="1" applyAlignment="1">
      <alignment horizontal="right" vertical="center"/>
    </xf>
    <xf numFmtId="181" fontId="3" fillId="0" borderId="98" xfId="0" applyNumberFormat="1" applyFont="1" applyBorder="1" applyAlignment="1">
      <alignment horizontal="right" vertical="center"/>
    </xf>
    <xf numFmtId="181" fontId="3" fillId="0" borderId="90" xfId="0" applyNumberFormat="1" applyFont="1" applyBorder="1" applyAlignment="1">
      <alignment horizontal="right" vertical="center"/>
    </xf>
    <xf numFmtId="181" fontId="3" fillId="34" borderId="91" xfId="0" applyNumberFormat="1" applyFont="1" applyFill="1" applyBorder="1" applyAlignment="1">
      <alignment horizontal="right" vertical="center"/>
    </xf>
    <xf numFmtId="181" fontId="3" fillId="34" borderId="90" xfId="0" applyNumberFormat="1" applyFont="1" applyFill="1" applyBorder="1" applyAlignment="1">
      <alignment horizontal="right" vertical="center"/>
    </xf>
    <xf numFmtId="181" fontId="3" fillId="0" borderId="91" xfId="62" applyNumberFormat="1" applyFont="1" applyFill="1" applyBorder="1" applyAlignment="1">
      <alignment horizontal="right" vertical="center"/>
      <protection/>
    </xf>
    <xf numFmtId="181" fontId="3" fillId="0" borderId="90" xfId="62" applyNumberFormat="1" applyFont="1" applyFill="1" applyBorder="1" applyAlignment="1">
      <alignment horizontal="right" vertical="center"/>
      <protection/>
    </xf>
    <xf numFmtId="181" fontId="3" fillId="0" borderId="98" xfId="62" applyNumberFormat="1" applyFont="1" applyFill="1" applyBorder="1" applyAlignment="1">
      <alignment horizontal="right" vertical="center"/>
      <protection/>
    </xf>
    <xf numFmtId="0" fontId="9" fillId="0" borderId="0" xfId="0" applyFont="1" applyAlignment="1">
      <alignment horizontal="center" vertical="center"/>
    </xf>
    <xf numFmtId="185" fontId="3" fillId="34" borderId="99" xfId="0" applyNumberFormat="1" applyFont="1" applyFill="1" applyBorder="1" applyAlignment="1">
      <alignment horizontal="right" vertical="center"/>
    </xf>
    <xf numFmtId="185" fontId="3" fillId="34" borderId="100" xfId="0" applyNumberFormat="1" applyFont="1" applyFill="1" applyBorder="1" applyAlignment="1">
      <alignment horizontal="right" vertical="center"/>
    </xf>
    <xf numFmtId="185" fontId="3" fillId="0" borderId="99" xfId="0" applyNumberFormat="1" applyFont="1" applyFill="1" applyBorder="1" applyAlignment="1">
      <alignment horizontal="right" vertical="center"/>
    </xf>
    <xf numFmtId="185" fontId="3" fillId="0" borderId="101" xfId="0" applyNumberFormat="1" applyFont="1" applyBorder="1" applyAlignment="1">
      <alignment vertical="center"/>
    </xf>
    <xf numFmtId="181" fontId="9" fillId="0" borderId="0" xfId="0" applyNumberFormat="1" applyFont="1" applyAlignment="1">
      <alignment vertical="center"/>
    </xf>
    <xf numFmtId="181" fontId="3" fillId="0" borderId="102" xfId="62" applyNumberFormat="1" applyFont="1" applyFill="1" applyBorder="1" applyAlignment="1">
      <alignment horizontal="right" vertical="center"/>
      <protection/>
    </xf>
    <xf numFmtId="181" fontId="3" fillId="0" borderId="39" xfId="62" applyNumberFormat="1" applyFont="1" applyFill="1" applyBorder="1" applyAlignment="1">
      <alignment horizontal="right" vertical="center"/>
      <protection/>
    </xf>
    <xf numFmtId="185" fontId="3" fillId="0" borderId="102" xfId="0" applyNumberFormat="1" applyFont="1" applyBorder="1" applyAlignment="1">
      <alignment vertical="center"/>
    </xf>
    <xf numFmtId="185" fontId="3" fillId="0" borderId="67" xfId="0" applyNumberFormat="1" applyFont="1" applyBorder="1" applyAlignment="1">
      <alignment horizontal="right" vertical="center"/>
    </xf>
    <xf numFmtId="181" fontId="3" fillId="0" borderId="103" xfId="0" applyNumberFormat="1" applyFont="1" applyBorder="1" applyAlignment="1">
      <alignment horizontal="right" vertical="center"/>
    </xf>
    <xf numFmtId="181" fontId="3" fillId="0" borderId="67" xfId="0" applyNumberFormat="1" applyFont="1" applyFill="1" applyBorder="1" applyAlignment="1">
      <alignment horizontal="right" vertical="center"/>
    </xf>
    <xf numFmtId="185" fontId="3" fillId="0" borderId="103" xfId="0" applyNumberFormat="1" applyFont="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9" fillId="0" borderId="27" xfId="0" applyFont="1" applyBorder="1" applyAlignment="1">
      <alignment vertical="center"/>
    </xf>
    <xf numFmtId="0" fontId="3" fillId="0" borderId="0" xfId="0" applyFont="1" applyAlignment="1">
      <alignment vertical="center"/>
    </xf>
    <xf numFmtId="0" fontId="19" fillId="0" borderId="0" xfId="0" applyFont="1" applyAlignment="1" quotePrefix="1">
      <alignment horizontal="center"/>
    </xf>
    <xf numFmtId="0" fontId="3" fillId="0" borderId="0" xfId="0" applyFont="1" applyAlignment="1">
      <alignment horizontal="center" vertical="center"/>
    </xf>
    <xf numFmtId="0" fontId="3" fillId="0" borderId="0" xfId="0" applyFont="1" applyBorder="1" applyAlignment="1">
      <alignment horizontal="center" vertical="center" shrinkToFit="1"/>
    </xf>
    <xf numFmtId="191" fontId="0" fillId="0" borderId="0" xfId="62" applyNumberFormat="1" applyFill="1" applyBorder="1" applyAlignment="1">
      <alignment horizontal="center" vertical="center"/>
      <protection/>
    </xf>
    <xf numFmtId="181" fontId="3" fillId="0" borderId="104" xfId="0" applyNumberFormat="1" applyFont="1" applyBorder="1" applyAlignment="1">
      <alignment horizontal="right" vertical="center"/>
    </xf>
    <xf numFmtId="181" fontId="3" fillId="0" borderId="40" xfId="0" applyNumberFormat="1" applyFont="1" applyFill="1" applyBorder="1" applyAlignment="1">
      <alignment horizontal="right" vertical="center"/>
    </xf>
    <xf numFmtId="181" fontId="3" fillId="0" borderId="40" xfId="0" applyNumberFormat="1" applyFont="1" applyBorder="1" applyAlignment="1">
      <alignment horizontal="right" vertical="center"/>
    </xf>
    <xf numFmtId="0" fontId="20" fillId="0" borderId="0" xfId="0" applyFont="1" applyBorder="1" applyAlignment="1">
      <alignment horizontal="center" vertical="center"/>
    </xf>
    <xf numFmtId="181" fontId="3" fillId="34" borderId="97" xfId="62" applyNumberFormat="1" applyFont="1" applyFill="1" applyBorder="1" applyAlignment="1">
      <alignment horizontal="right" vertical="center"/>
      <protection/>
    </xf>
    <xf numFmtId="181" fontId="76" fillId="0" borderId="89" xfId="0" applyNumberFormat="1" applyFont="1" applyFill="1" applyBorder="1" applyAlignment="1">
      <alignment horizontal="right" vertical="center"/>
    </xf>
    <xf numFmtId="181" fontId="76" fillId="35" borderId="89" xfId="0" applyNumberFormat="1" applyFont="1" applyFill="1" applyBorder="1" applyAlignment="1">
      <alignment horizontal="right" vertical="center"/>
    </xf>
    <xf numFmtId="181" fontId="3" fillId="34" borderId="98" xfId="62" applyNumberFormat="1" applyFont="1" applyFill="1" applyBorder="1" applyAlignment="1">
      <alignment horizontal="right" vertical="center"/>
      <protection/>
    </xf>
    <xf numFmtId="181" fontId="76" fillId="0" borderId="98" xfId="0" applyNumberFormat="1" applyFont="1" applyFill="1" applyBorder="1" applyAlignment="1">
      <alignment horizontal="right" vertical="center"/>
    </xf>
    <xf numFmtId="181" fontId="3" fillId="34" borderId="89" xfId="62" applyNumberFormat="1" applyFont="1" applyFill="1" applyBorder="1" applyAlignment="1">
      <alignment horizontal="right" vertical="center"/>
      <protection/>
    </xf>
    <xf numFmtId="181" fontId="3" fillId="34" borderId="64" xfId="62" applyNumberFormat="1" applyFont="1" applyFill="1" applyBorder="1" applyAlignment="1">
      <alignment horizontal="right" vertical="center"/>
      <protection/>
    </xf>
    <xf numFmtId="181" fontId="3" fillId="34" borderId="94" xfId="62" applyNumberFormat="1" applyFont="1" applyFill="1" applyBorder="1" applyAlignment="1">
      <alignment horizontal="right" vertical="center"/>
      <protection/>
    </xf>
    <xf numFmtId="180" fontId="3" fillId="0" borderId="0" xfId="0" applyNumberFormat="1" applyFont="1" applyAlignment="1">
      <alignment vertical="center"/>
    </xf>
    <xf numFmtId="181" fontId="3" fillId="34" borderId="98" xfId="62" applyNumberFormat="1" applyFont="1" applyFill="1" applyBorder="1" applyAlignment="1">
      <alignment vertical="center"/>
      <protection/>
    </xf>
    <xf numFmtId="181" fontId="3" fillId="0" borderId="98" xfId="0" applyNumberFormat="1" applyFont="1" applyFill="1" applyBorder="1" applyAlignment="1">
      <alignment horizontal="right" vertical="center"/>
    </xf>
    <xf numFmtId="181" fontId="3" fillId="34" borderId="99" xfId="0" applyNumberFormat="1" applyFont="1" applyFill="1" applyBorder="1" applyAlignment="1">
      <alignment horizontal="right" vertical="center"/>
    </xf>
    <xf numFmtId="181" fontId="3" fillId="0" borderId="99" xfId="0" applyNumberFormat="1" applyFont="1" applyFill="1" applyBorder="1" applyAlignment="1">
      <alignment horizontal="right" vertical="center"/>
    </xf>
    <xf numFmtId="181" fontId="3" fillId="0" borderId="0" xfId="0" applyNumberFormat="1" applyFont="1" applyAlignment="1">
      <alignment vertical="center"/>
    </xf>
    <xf numFmtId="0" fontId="3" fillId="0" borderId="39" xfId="0" applyFont="1" applyBorder="1" applyAlignment="1">
      <alignment horizontal="center" vertical="center" wrapText="1"/>
    </xf>
    <xf numFmtId="181" fontId="3" fillId="34" borderId="43" xfId="62" applyNumberFormat="1" applyFont="1" applyFill="1" applyBorder="1" applyAlignment="1">
      <alignment horizontal="right" vertical="center"/>
      <protection/>
    </xf>
    <xf numFmtId="181" fontId="3" fillId="0" borderId="43" xfId="62" applyNumberFormat="1" applyFont="1" applyFill="1" applyBorder="1" applyAlignment="1">
      <alignment horizontal="right" vertical="center"/>
      <protection/>
    </xf>
    <xf numFmtId="181" fontId="76" fillId="0" borderId="97" xfId="0" applyNumberFormat="1" applyFont="1" applyFill="1" applyBorder="1" applyAlignment="1">
      <alignment horizontal="right" vertical="center"/>
    </xf>
    <xf numFmtId="181" fontId="3" fillId="34" borderId="94" xfId="0" applyNumberFormat="1" applyFont="1" applyFill="1" applyBorder="1" applyAlignment="1">
      <alignment horizontal="right" vertical="center"/>
    </xf>
    <xf numFmtId="181" fontId="3" fillId="34" borderId="98" xfId="62" applyNumberFormat="1" applyFont="1" applyFill="1" applyBorder="1" applyAlignment="1">
      <alignment horizontal="right"/>
      <protection/>
    </xf>
    <xf numFmtId="181" fontId="3" fillId="34" borderId="64" xfId="62" applyNumberFormat="1" applyFont="1" applyFill="1" applyBorder="1" applyAlignment="1">
      <alignment horizontal="right"/>
      <protection/>
    </xf>
    <xf numFmtId="181" fontId="3" fillId="34" borderId="40" xfId="62" applyNumberFormat="1" applyFont="1" applyFill="1" applyBorder="1" applyAlignment="1">
      <alignment horizontal="right" vertical="center"/>
      <protection/>
    </xf>
    <xf numFmtId="181" fontId="76" fillId="0" borderId="40" xfId="0" applyNumberFormat="1" applyFont="1" applyFill="1" applyBorder="1" applyAlignment="1">
      <alignment horizontal="right" vertical="center"/>
    </xf>
    <xf numFmtId="181" fontId="76" fillId="35" borderId="40" xfId="0" applyNumberFormat="1" applyFont="1" applyFill="1" applyBorder="1" applyAlignment="1">
      <alignment horizontal="right" vertical="center"/>
    </xf>
    <xf numFmtId="185" fontId="3" fillId="0" borderId="40" xfId="0" applyNumberFormat="1"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180" fontId="4" fillId="0" borderId="0" xfId="42" applyNumberFormat="1" applyFont="1" applyAlignment="1">
      <alignment horizontal="center" vertical="center"/>
    </xf>
    <xf numFmtId="180" fontId="4" fillId="0" borderId="0" xfId="42" applyNumberFormat="1" applyFont="1" applyBorder="1" applyAlignment="1">
      <alignment horizontal="center" vertical="center"/>
    </xf>
    <xf numFmtId="0" fontId="4" fillId="0" borderId="0" xfId="0" applyFont="1" applyAlignment="1">
      <alignment horizontal="distributed" vertical="center"/>
    </xf>
    <xf numFmtId="0" fontId="0" fillId="0" borderId="0" xfId="0" applyAlignment="1">
      <alignment/>
    </xf>
    <xf numFmtId="0" fontId="0" fillId="0" borderId="0" xfId="0" applyBorder="1" applyAlignment="1">
      <alignment/>
    </xf>
    <xf numFmtId="3" fontId="0" fillId="0" borderId="24" xfId="0" applyNumberFormat="1" applyBorder="1" applyAlignment="1">
      <alignment vertical="center"/>
    </xf>
    <xf numFmtId="0" fontId="0" fillId="0" borderId="16" xfId="0" applyNumberFormat="1" applyBorder="1" applyAlignment="1">
      <alignment horizontal="right" vertical="center"/>
    </xf>
    <xf numFmtId="3" fontId="0" fillId="0" borderId="22" xfId="0" applyNumberFormat="1" applyBorder="1" applyAlignment="1">
      <alignment vertical="center"/>
    </xf>
    <xf numFmtId="0" fontId="77" fillId="0" borderId="0" xfId="0" applyFont="1" applyAlignment="1">
      <alignment vertical="top"/>
    </xf>
    <xf numFmtId="0" fontId="0" fillId="0" borderId="0" xfId="0" applyAlignment="1">
      <alignment vertical="top"/>
    </xf>
    <xf numFmtId="0" fontId="8" fillId="0" borderId="0" xfId="0" applyFont="1" applyAlignment="1">
      <alignment horizontal="left" vertical="center"/>
    </xf>
    <xf numFmtId="0" fontId="8" fillId="0" borderId="0" xfId="0" applyFont="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distributed" vertical="center"/>
    </xf>
    <xf numFmtId="0" fontId="8" fillId="0" borderId="16" xfId="0" applyFont="1" applyBorder="1" applyAlignment="1">
      <alignment horizontal="right" vertical="center"/>
    </xf>
    <xf numFmtId="0" fontId="8" fillId="0" borderId="32" xfId="0" applyFont="1" applyBorder="1" applyAlignment="1">
      <alignment horizontal="right" vertical="center"/>
    </xf>
    <xf numFmtId="49" fontId="8" fillId="0" borderId="32" xfId="0" applyNumberFormat="1" applyFont="1" applyBorder="1" applyAlignment="1">
      <alignment horizontal="right" vertical="center"/>
    </xf>
    <xf numFmtId="49" fontId="8" fillId="0" borderId="16" xfId="0" applyNumberFormat="1" applyFont="1" applyBorder="1" applyAlignment="1">
      <alignment horizontal="right" vertical="center"/>
    </xf>
    <xf numFmtId="0" fontId="8" fillId="0" borderId="32" xfId="0" applyFont="1" applyBorder="1" applyAlignment="1">
      <alignment horizontal="left" vertical="center"/>
    </xf>
    <xf numFmtId="0" fontId="25" fillId="0" borderId="16" xfId="0" applyFont="1" applyBorder="1" applyAlignment="1">
      <alignment horizontal="distributed" vertical="center"/>
    </xf>
    <xf numFmtId="0" fontId="8" fillId="0" borderId="14" xfId="0" applyFont="1" applyBorder="1" applyAlignment="1">
      <alignment horizontal="left" vertical="center"/>
    </xf>
    <xf numFmtId="0" fontId="8" fillId="0" borderId="79" xfId="0" applyFont="1" applyBorder="1" applyAlignment="1">
      <alignment horizontal="distributed" vertical="center"/>
    </xf>
    <xf numFmtId="0" fontId="8" fillId="0" borderId="19" xfId="0" applyFont="1" applyBorder="1" applyAlignment="1">
      <alignment horizontal="left" vertical="center"/>
    </xf>
    <xf numFmtId="0" fontId="8" fillId="0" borderId="48" xfId="0" applyFont="1" applyBorder="1" applyAlignment="1">
      <alignment horizontal="distributed" vertical="center"/>
    </xf>
    <xf numFmtId="0" fontId="8" fillId="0" borderId="0" xfId="0" applyFont="1" applyAlignment="1">
      <alignment horizontal="distributed" vertical="center"/>
    </xf>
    <xf numFmtId="0" fontId="2" fillId="0" borderId="32" xfId="0" applyFont="1" applyBorder="1" applyAlignment="1">
      <alignment horizontal="left" vertical="center"/>
    </xf>
    <xf numFmtId="0" fontId="16" fillId="0" borderId="79" xfId="0" applyFont="1" applyBorder="1" applyAlignment="1">
      <alignment horizontal="distributed" vertical="center"/>
    </xf>
    <xf numFmtId="0" fontId="2" fillId="0" borderId="32" xfId="0" applyFont="1" applyBorder="1" applyAlignment="1">
      <alignment horizontal="right" vertical="center"/>
    </xf>
    <xf numFmtId="0" fontId="8" fillId="0" borderId="20" xfId="0" applyFont="1" applyBorder="1" applyAlignment="1">
      <alignment horizontal="right" vertical="center"/>
    </xf>
    <xf numFmtId="0" fontId="8" fillId="0" borderId="0" xfId="0" applyFont="1" applyBorder="1" applyAlignment="1">
      <alignment horizontal="right" vertical="center"/>
    </xf>
    <xf numFmtId="180" fontId="8" fillId="0" borderId="105" xfId="0" applyNumberFormat="1" applyFont="1" applyBorder="1" applyAlignment="1">
      <alignment horizontal="right" vertical="center"/>
    </xf>
    <xf numFmtId="0" fontId="0" fillId="0" borderId="0" xfId="0" applyBorder="1" applyAlignment="1">
      <alignment horizontal="center" vertical="center"/>
    </xf>
    <xf numFmtId="0" fontId="0" fillId="0" borderId="78" xfId="0" applyBorder="1" applyAlignment="1">
      <alignment horizontal="right" vertical="center"/>
    </xf>
    <xf numFmtId="0" fontId="9" fillId="0" borderId="0" xfId="0" applyFont="1" applyAlignment="1">
      <alignment horizontal="left" vertical="center"/>
    </xf>
    <xf numFmtId="0" fontId="9" fillId="0" borderId="0" xfId="0" applyFont="1" applyBorder="1" applyAlignment="1">
      <alignment horizontal="center" vertical="center"/>
    </xf>
    <xf numFmtId="0" fontId="9" fillId="0" borderId="0" xfId="0" applyFont="1" applyAlignment="1">
      <alignment horizontal="distributed" vertical="center"/>
    </xf>
    <xf numFmtId="0" fontId="9" fillId="0" borderId="17" xfId="0" applyFont="1" applyBorder="1" applyAlignment="1">
      <alignment horizontal="center" vertical="center" shrinkToFit="1"/>
    </xf>
    <xf numFmtId="0" fontId="0" fillId="0" borderId="32" xfId="0" applyBorder="1" applyAlignment="1">
      <alignment horizontal="left" vertical="center"/>
    </xf>
    <xf numFmtId="185" fontId="9" fillId="0" borderId="32" xfId="0" applyNumberFormat="1" applyFont="1" applyBorder="1" applyAlignment="1">
      <alignment horizontal="right" vertical="center" shrinkToFit="1"/>
    </xf>
    <xf numFmtId="0" fontId="9" fillId="0" borderId="16" xfId="0" applyFont="1" applyBorder="1" applyAlignment="1">
      <alignment horizontal="center" vertical="center" shrinkToFit="1"/>
    </xf>
    <xf numFmtId="185" fontId="9" fillId="0" borderId="16" xfId="0" applyNumberFormat="1" applyFont="1" applyBorder="1" applyAlignment="1">
      <alignment horizontal="right" vertical="center" shrinkToFit="1"/>
    </xf>
    <xf numFmtId="180" fontId="9" fillId="0" borderId="16" xfId="0" applyNumberFormat="1" applyFont="1" applyBorder="1" applyAlignment="1">
      <alignment horizontal="right" vertical="center" shrinkToFit="1"/>
    </xf>
    <xf numFmtId="0" fontId="0" fillId="0" borderId="15" xfId="0" applyBorder="1" applyAlignment="1">
      <alignment horizontal="left" vertical="center"/>
    </xf>
    <xf numFmtId="49" fontId="9" fillId="0" borderId="15" xfId="0" applyNumberFormat="1" applyFont="1" applyBorder="1" applyAlignment="1">
      <alignment horizontal="right" vertical="center" shrinkToFit="1"/>
    </xf>
    <xf numFmtId="0" fontId="9" fillId="0" borderId="13" xfId="0" applyFont="1" applyBorder="1" applyAlignment="1">
      <alignment horizontal="center" vertical="center" shrinkToFit="1"/>
    </xf>
    <xf numFmtId="185" fontId="9" fillId="0" borderId="13" xfId="0" applyNumberFormat="1" applyFont="1" applyBorder="1" applyAlignment="1">
      <alignment horizontal="right" vertical="center" shrinkToFit="1"/>
    </xf>
    <xf numFmtId="185" fontId="9" fillId="0" borderId="13" xfId="0" applyNumberFormat="1" applyFont="1" applyBorder="1" applyAlignment="1">
      <alignment horizontal="right" vertical="center"/>
    </xf>
    <xf numFmtId="180" fontId="9" fillId="0" borderId="17" xfId="0" applyNumberFormat="1" applyFont="1" applyBorder="1" applyAlignment="1">
      <alignment horizontal="right" vertical="center" shrinkToFit="1"/>
    </xf>
    <xf numFmtId="49" fontId="9" fillId="0" borderId="32" xfId="0" applyNumberFormat="1" applyFont="1" applyBorder="1" applyAlignment="1">
      <alignment horizontal="right" vertical="center" shrinkToFit="1"/>
    </xf>
    <xf numFmtId="185" fontId="9" fillId="0" borderId="16" xfId="0" applyNumberFormat="1" applyFont="1" applyBorder="1" applyAlignment="1">
      <alignment horizontal="right" vertical="center"/>
    </xf>
    <xf numFmtId="49" fontId="9" fillId="0" borderId="13" xfId="0" applyNumberFormat="1" applyFont="1" applyBorder="1" applyAlignment="1">
      <alignment horizontal="right" vertical="center" shrinkToFit="1"/>
    </xf>
    <xf numFmtId="49" fontId="9" fillId="0" borderId="13" xfId="0" applyNumberFormat="1" applyFont="1" applyBorder="1" applyAlignment="1">
      <alignment horizontal="right" vertical="center"/>
    </xf>
    <xf numFmtId="49" fontId="9" fillId="0" borderId="16" xfId="0" applyNumberFormat="1" applyFont="1" applyBorder="1" applyAlignment="1">
      <alignment horizontal="right" vertical="center"/>
    </xf>
    <xf numFmtId="0" fontId="8" fillId="0" borderId="19" xfId="0" applyFont="1" applyBorder="1" applyAlignment="1">
      <alignment horizontal="center" vertical="center" shrinkToFit="1"/>
    </xf>
    <xf numFmtId="0" fontId="8" fillId="0" borderId="19" xfId="0" applyFont="1" applyBorder="1" applyAlignment="1">
      <alignment horizontal="right" vertical="center"/>
    </xf>
    <xf numFmtId="180" fontId="8" fillId="0" borderId="16" xfId="0" applyNumberFormat="1" applyFont="1" applyBorder="1" applyAlignment="1">
      <alignment horizontal="right" vertical="center"/>
    </xf>
    <xf numFmtId="0" fontId="8" fillId="0" borderId="79" xfId="0" applyFont="1" applyBorder="1" applyAlignment="1">
      <alignment horizontal="right" vertical="center"/>
    </xf>
    <xf numFmtId="180" fontId="8" fillId="0" borderId="79" xfId="0" applyNumberFormat="1" applyFont="1" applyBorder="1" applyAlignment="1">
      <alignment horizontal="right" vertical="center"/>
    </xf>
    <xf numFmtId="0" fontId="2" fillId="0" borderId="18" xfId="0" applyFont="1" applyBorder="1" applyAlignment="1">
      <alignment horizontal="right" vertical="center"/>
    </xf>
    <xf numFmtId="0" fontId="2" fillId="0" borderId="11" xfId="0" applyFont="1" applyBorder="1" applyAlignment="1">
      <alignment horizontal="right" vertical="center"/>
    </xf>
    <xf numFmtId="0" fontId="2" fillId="0" borderId="106" xfId="0" applyFont="1" applyBorder="1" applyAlignment="1">
      <alignment horizontal="right" vertical="center"/>
    </xf>
    <xf numFmtId="0" fontId="74" fillId="0" borderId="32" xfId="0" applyFont="1" applyBorder="1" applyAlignment="1">
      <alignment horizontal="distributed" vertical="center" wrapText="1"/>
    </xf>
    <xf numFmtId="0" fontId="74" fillId="0" borderId="16" xfId="0" applyFont="1" applyBorder="1" applyAlignment="1">
      <alignment horizontal="distributed" vertical="center" wrapText="1"/>
    </xf>
    <xf numFmtId="0" fontId="13" fillId="0" borderId="0" xfId="0" applyFont="1" applyAlignment="1">
      <alignment vertical="center"/>
    </xf>
    <xf numFmtId="0" fontId="13" fillId="0" borderId="31" xfId="0" applyFont="1" applyBorder="1" applyAlignment="1">
      <alignment horizontal="center" vertical="center"/>
    </xf>
    <xf numFmtId="0" fontId="3" fillId="0" borderId="0" xfId="0" applyFont="1" applyAlignment="1">
      <alignment horizontal="center"/>
    </xf>
    <xf numFmtId="185" fontId="0" fillId="0" borderId="16" xfId="0" applyNumberFormat="1" applyBorder="1" applyAlignment="1">
      <alignment horizontal="right" vertical="center"/>
    </xf>
    <xf numFmtId="180" fontId="8" fillId="0" borderId="16" xfId="42" applyNumberFormat="1" applyFont="1" applyBorder="1" applyAlignment="1">
      <alignment horizontal="right" vertical="center"/>
    </xf>
    <xf numFmtId="0" fontId="8" fillId="0" borderId="16" xfId="0" applyFont="1" applyBorder="1" applyAlignment="1">
      <alignment vertical="center" shrinkToFit="1"/>
    </xf>
    <xf numFmtId="0" fontId="8" fillId="0" borderId="32" xfId="0" applyFont="1" applyBorder="1" applyAlignment="1">
      <alignment vertical="center" shrinkToFit="1"/>
    </xf>
    <xf numFmtId="178" fontId="0" fillId="0" borderId="16" xfId="0" applyNumberFormat="1" applyBorder="1" applyAlignment="1">
      <alignment horizontal="right" vertical="center" wrapText="1"/>
    </xf>
    <xf numFmtId="185" fontId="2" fillId="0" borderId="16" xfId="0" applyNumberFormat="1" applyFont="1" applyBorder="1" applyAlignment="1">
      <alignment vertical="center"/>
    </xf>
    <xf numFmtId="185" fontId="78" fillId="0" borderId="16" xfId="0" applyNumberFormat="1" applyFont="1" applyBorder="1" applyAlignment="1">
      <alignment horizontal="right" vertical="center"/>
    </xf>
    <xf numFmtId="185" fontId="78" fillId="0" borderId="16" xfId="0" applyNumberFormat="1" applyFont="1" applyBorder="1" applyAlignment="1">
      <alignment horizontal="center" vertical="center"/>
    </xf>
    <xf numFmtId="38" fontId="2" fillId="0" borderId="20" xfId="49" applyFont="1" applyBorder="1" applyAlignment="1">
      <alignment horizontal="right" vertical="center"/>
    </xf>
    <xf numFmtId="38" fontId="2" fillId="0" borderId="78" xfId="51" applyFont="1" applyBorder="1" applyAlignment="1">
      <alignment horizontal="right" vertical="center"/>
    </xf>
    <xf numFmtId="38" fontId="2" fillId="0" borderId="80" xfId="51" applyFont="1" applyBorder="1" applyAlignment="1">
      <alignment horizontal="right" vertical="center"/>
    </xf>
    <xf numFmtId="38" fontId="2" fillId="0" borderId="107" xfId="51" applyFont="1" applyBorder="1" applyAlignment="1">
      <alignment horizontal="right" vertical="center"/>
    </xf>
    <xf numFmtId="0" fontId="0" fillId="0" borderId="108" xfId="0" applyBorder="1" applyAlignment="1">
      <alignment horizontal="center" vertical="center" shrinkToFit="1"/>
    </xf>
    <xf numFmtId="0" fontId="0" fillId="0" borderId="65" xfId="0" applyBorder="1" applyAlignment="1">
      <alignment horizontal="center" vertical="center" shrinkToFit="1"/>
    </xf>
    <xf numFmtId="177" fontId="9" fillId="0" borderId="13" xfId="0" applyNumberFormat="1" applyFont="1" applyBorder="1" applyAlignment="1">
      <alignment horizontal="right" vertical="center"/>
    </xf>
    <xf numFmtId="177" fontId="9" fillId="0" borderId="16" xfId="0" applyNumberFormat="1" applyFont="1" applyBorder="1" applyAlignment="1">
      <alignment horizontal="right" vertical="center"/>
    </xf>
    <xf numFmtId="181" fontId="3" fillId="0" borderId="34" xfId="0" applyNumberFormat="1" applyFont="1" applyBorder="1" applyAlignment="1">
      <alignment/>
    </xf>
    <xf numFmtId="181" fontId="3" fillId="0" borderId="85" xfId="0" applyNumberFormat="1" applyFont="1" applyBorder="1" applyAlignment="1">
      <alignment/>
    </xf>
    <xf numFmtId="49" fontId="0" fillId="0" borderId="16" xfId="0" applyNumberFormat="1" applyBorder="1" applyAlignment="1">
      <alignment horizontal="right" vertical="center" wrapText="1"/>
    </xf>
    <xf numFmtId="0" fontId="6" fillId="0" borderId="16" xfId="0" applyFont="1" applyBorder="1" applyAlignment="1">
      <alignment horizontal="right" vertical="center"/>
    </xf>
    <xf numFmtId="0" fontId="27" fillId="0" borderId="0" xfId="0" applyFont="1" applyAlignment="1">
      <alignment vertical="center"/>
    </xf>
    <xf numFmtId="0" fontId="17" fillId="0" borderId="0" xfId="0" applyFont="1" applyAlignment="1">
      <alignment vertical="center"/>
    </xf>
    <xf numFmtId="181" fontId="76" fillId="0" borderId="78" xfId="65" applyNumberFormat="1" applyFont="1" applyFill="1" applyBorder="1" applyAlignment="1">
      <alignment vertical="center"/>
    </xf>
    <xf numFmtId="181" fontId="76" fillId="0" borderId="80" xfId="65" applyNumberFormat="1" applyFont="1" applyFill="1" applyBorder="1" applyAlignment="1">
      <alignment vertical="center"/>
    </xf>
    <xf numFmtId="181" fontId="76" fillId="0" borderId="85" xfId="65" applyNumberFormat="1" applyFont="1" applyFill="1" applyBorder="1" applyAlignment="1">
      <alignment vertical="center"/>
    </xf>
    <xf numFmtId="181" fontId="76" fillId="0" borderId="109" xfId="65" applyNumberFormat="1" applyFont="1" applyFill="1" applyBorder="1" applyAlignment="1">
      <alignment vertical="center"/>
    </xf>
    <xf numFmtId="181" fontId="76" fillId="0" borderId="107" xfId="65" applyNumberFormat="1" applyFont="1" applyFill="1" applyBorder="1" applyAlignment="1">
      <alignment vertical="center"/>
    </xf>
    <xf numFmtId="181" fontId="76" fillId="0" borderId="110" xfId="65" applyNumberFormat="1" applyFont="1" applyFill="1" applyBorder="1" applyAlignment="1">
      <alignment vertical="center"/>
    </xf>
    <xf numFmtId="0" fontId="76" fillId="0" borderId="84" xfId="0" applyFont="1" applyBorder="1" applyAlignment="1">
      <alignment horizontal="center" vertical="center"/>
    </xf>
    <xf numFmtId="181" fontId="76" fillId="0" borderId="84" xfId="65" applyNumberFormat="1" applyFont="1" applyFill="1" applyBorder="1" applyAlignment="1">
      <alignment vertical="center"/>
    </xf>
    <xf numFmtId="181" fontId="3" fillId="0" borderId="72" xfId="65" applyNumberFormat="1" applyFont="1" applyFill="1" applyBorder="1" applyAlignment="1">
      <alignment horizontal="center" vertical="center"/>
    </xf>
    <xf numFmtId="181" fontId="76" fillId="0" borderId="111" xfId="65" applyNumberFormat="1" applyFont="1" applyFill="1" applyBorder="1" applyAlignment="1">
      <alignment vertical="center"/>
    </xf>
    <xf numFmtId="38" fontId="2" fillId="0" borderId="18" xfId="51" applyFont="1" applyBorder="1" applyAlignment="1">
      <alignment horizontal="right" vertical="center"/>
    </xf>
    <xf numFmtId="38" fontId="2" fillId="0" borderId="20" xfId="51" applyFont="1" applyBorder="1" applyAlignment="1">
      <alignment horizontal="right" vertical="center"/>
    </xf>
    <xf numFmtId="38" fontId="2" fillId="0" borderId="30" xfId="51" applyFont="1" applyBorder="1" applyAlignment="1">
      <alignment horizontal="right" vertical="center"/>
    </xf>
    <xf numFmtId="38" fontId="2" fillId="0" borderId="23" xfId="51" applyFont="1" applyBorder="1" applyAlignment="1">
      <alignment horizontal="right" vertical="center"/>
    </xf>
    <xf numFmtId="38" fontId="2" fillId="0" borderId="24" xfId="51" applyFont="1" applyBorder="1" applyAlignment="1">
      <alignment horizontal="right" vertical="center"/>
    </xf>
    <xf numFmtId="38" fontId="2" fillId="0" borderId="25" xfId="51" applyFont="1" applyBorder="1" applyAlignment="1">
      <alignment horizontal="right" vertical="center"/>
    </xf>
    <xf numFmtId="38" fontId="2" fillId="0" borderId="31" xfId="51" applyFont="1" applyBorder="1" applyAlignment="1">
      <alignment horizontal="right" vertical="center"/>
    </xf>
    <xf numFmtId="38" fontId="2" fillId="0" borderId="84" xfId="51" applyFont="1" applyBorder="1" applyAlignment="1">
      <alignment horizontal="right" vertical="center"/>
    </xf>
    <xf numFmtId="0" fontId="0" fillId="0" borderId="112" xfId="0" applyBorder="1" applyAlignment="1">
      <alignment horizontal="right" vertical="center"/>
    </xf>
    <xf numFmtId="0" fontId="0" fillId="0" borderId="18" xfId="0" applyBorder="1" applyAlignment="1">
      <alignment horizontal="right" vertical="center"/>
    </xf>
    <xf numFmtId="0" fontId="0" fillId="0" borderId="20" xfId="0" applyBorder="1" applyAlignment="1">
      <alignment horizontal="right" vertical="center"/>
    </xf>
    <xf numFmtId="0" fontId="0" fillId="0" borderId="21" xfId="0" applyBorder="1" applyAlignment="1">
      <alignment horizontal="right" vertical="center"/>
    </xf>
    <xf numFmtId="0" fontId="5" fillId="0" borderId="113" xfId="0" applyFont="1" applyBorder="1" applyAlignment="1">
      <alignment horizontal="center" vertical="center" wrapText="1"/>
    </xf>
    <xf numFmtId="0" fontId="4" fillId="0" borderId="113" xfId="0" applyFont="1" applyBorder="1" applyAlignment="1">
      <alignment vertical="center" wrapText="1"/>
    </xf>
    <xf numFmtId="0" fontId="4" fillId="0" borderId="114" xfId="0" applyFont="1" applyBorder="1" applyAlignment="1">
      <alignment vertical="center" wrapText="1"/>
    </xf>
    <xf numFmtId="180" fontId="0" fillId="0" borderId="16" xfId="0" applyNumberFormat="1" applyBorder="1" applyAlignment="1">
      <alignment horizontal="right" vertical="center"/>
    </xf>
    <xf numFmtId="181" fontId="3" fillId="0" borderId="115" xfId="0" applyNumberFormat="1" applyFont="1" applyBorder="1" applyAlignment="1">
      <alignment/>
    </xf>
    <xf numFmtId="181" fontId="3" fillId="0" borderId="65" xfId="0" applyNumberFormat="1" applyFont="1" applyBorder="1" applyAlignment="1">
      <alignment/>
    </xf>
    <xf numFmtId="181" fontId="3" fillId="0" borderId="33" xfId="0" applyNumberFormat="1" applyFont="1" applyBorder="1" applyAlignment="1">
      <alignment/>
    </xf>
    <xf numFmtId="181" fontId="3" fillId="0" borderId="17" xfId="0" applyNumberFormat="1" applyFont="1" applyBorder="1" applyAlignment="1">
      <alignment/>
    </xf>
    <xf numFmtId="181" fontId="3" fillId="0" borderId="84" xfId="0" applyNumberFormat="1" applyFont="1" applyBorder="1" applyAlignment="1">
      <alignment/>
    </xf>
    <xf numFmtId="181" fontId="3" fillId="0" borderId="116" xfId="0" applyNumberFormat="1" applyFont="1" applyBorder="1" applyAlignment="1">
      <alignment/>
    </xf>
    <xf numFmtId="181" fontId="3" fillId="0" borderId="107" xfId="0" applyNumberFormat="1" applyFont="1" applyBorder="1" applyAlignment="1">
      <alignment/>
    </xf>
    <xf numFmtId="0" fontId="3" fillId="0" borderId="53" xfId="0" applyFont="1" applyBorder="1" applyAlignment="1">
      <alignment horizontal="left"/>
    </xf>
    <xf numFmtId="0" fontId="3" fillId="0" borderId="31" xfId="0" applyFont="1" applyBorder="1" applyAlignment="1">
      <alignment horizontal="left"/>
    </xf>
    <xf numFmtId="0" fontId="3" fillId="0" borderId="117" xfId="0" applyFont="1" applyBorder="1" applyAlignment="1">
      <alignment horizontal="center" vertical="center" shrinkToFit="1"/>
    </xf>
    <xf numFmtId="185" fontId="0" fillId="0" borderId="16" xfId="0" applyNumberFormat="1" applyFont="1" applyBorder="1" applyAlignment="1">
      <alignment horizontal="right" vertical="center"/>
    </xf>
    <xf numFmtId="180" fontId="0" fillId="0" borderId="16" xfId="0" applyNumberFormat="1" applyFont="1" applyBorder="1" applyAlignment="1">
      <alignment horizontal="right" vertical="center"/>
    </xf>
    <xf numFmtId="185" fontId="0" fillId="0" borderId="15" xfId="0" applyNumberFormat="1" applyBorder="1" applyAlignment="1">
      <alignment vertical="center"/>
    </xf>
    <xf numFmtId="185" fontId="0" fillId="0" borderId="11" xfId="0" applyNumberFormat="1" applyBorder="1" applyAlignment="1">
      <alignment vertical="center"/>
    </xf>
    <xf numFmtId="185" fontId="0" fillId="0" borderId="118" xfId="0" applyNumberFormat="1" applyBorder="1" applyAlignment="1">
      <alignment vertical="center"/>
    </xf>
    <xf numFmtId="185" fontId="0" fillId="0" borderId="108" xfId="0" applyNumberFormat="1" applyBorder="1" applyAlignment="1">
      <alignment horizontal="right" vertical="center"/>
    </xf>
    <xf numFmtId="190" fontId="0" fillId="0" borderId="48" xfId="0" applyNumberFormat="1" applyBorder="1" applyAlignment="1">
      <alignment vertical="center"/>
    </xf>
    <xf numFmtId="190" fontId="0" fillId="0" borderId="119" xfId="0" applyNumberFormat="1" applyBorder="1" applyAlignment="1">
      <alignment vertical="center"/>
    </xf>
    <xf numFmtId="190" fontId="0" fillId="0" borderId="38" xfId="0" applyNumberFormat="1" applyBorder="1" applyAlignment="1">
      <alignment vertical="center"/>
    </xf>
    <xf numFmtId="190" fontId="0" fillId="0" borderId="32" xfId="0" applyNumberFormat="1" applyBorder="1" applyAlignment="1">
      <alignment vertical="center"/>
    </xf>
    <xf numFmtId="190" fontId="0" fillId="0" borderId="120" xfId="0" applyNumberFormat="1" applyBorder="1" applyAlignment="1">
      <alignment vertical="center"/>
    </xf>
    <xf numFmtId="180" fontId="0" fillId="0" borderId="121" xfId="0" applyNumberFormat="1" applyBorder="1" applyAlignment="1">
      <alignment horizontal="right" vertical="center"/>
    </xf>
    <xf numFmtId="185" fontId="0" fillId="0" borderId="15" xfId="0" applyNumberFormat="1" applyBorder="1" applyAlignment="1">
      <alignment horizontal="center" vertical="center"/>
    </xf>
    <xf numFmtId="185" fontId="0" fillId="0" borderId="32" xfId="0" applyNumberFormat="1" applyBorder="1" applyAlignment="1">
      <alignment horizontal="center" vertical="center"/>
    </xf>
    <xf numFmtId="185" fontId="0" fillId="0" borderId="60" xfId="0" applyNumberFormat="1" applyBorder="1" applyAlignment="1">
      <alignment horizontal="right" vertical="center"/>
    </xf>
    <xf numFmtId="185" fontId="0" fillId="0" borderId="0" xfId="0" applyNumberFormat="1" applyAlignment="1">
      <alignment vertical="center"/>
    </xf>
    <xf numFmtId="180" fontId="0" fillId="0" borderId="0" xfId="0" applyNumberFormat="1" applyAlignment="1">
      <alignment vertical="center"/>
    </xf>
    <xf numFmtId="3" fontId="0" fillId="0" borderId="16" xfId="0" applyNumberFormat="1" applyBorder="1" applyAlignment="1">
      <alignment horizontal="right" vertical="center"/>
    </xf>
    <xf numFmtId="0" fontId="0" fillId="0" borderId="32" xfId="0" applyBorder="1" applyAlignment="1">
      <alignment horizontal="center" vertical="center"/>
    </xf>
    <xf numFmtId="0" fontId="29" fillId="0" borderId="57" xfId="0" applyFont="1" applyBorder="1" applyAlignment="1">
      <alignment vertical="center"/>
    </xf>
    <xf numFmtId="0" fontId="29" fillId="0" borderId="122" xfId="0" applyFont="1" applyBorder="1" applyAlignment="1">
      <alignment horizontal="center" vertical="center"/>
    </xf>
    <xf numFmtId="0" fontId="29" fillId="0" borderId="123" xfId="0" applyFont="1" applyBorder="1" applyAlignment="1">
      <alignment horizontal="center" vertical="center"/>
    </xf>
    <xf numFmtId="0" fontId="29" fillId="0" borderId="124" xfId="0" applyFont="1" applyBorder="1" applyAlignment="1">
      <alignment horizontal="center" vertical="center"/>
    </xf>
    <xf numFmtId="0" fontId="29" fillId="0" borderId="125" xfId="0" applyFont="1" applyBorder="1" applyAlignment="1">
      <alignment vertical="center"/>
    </xf>
    <xf numFmtId="181" fontId="29" fillId="0" borderId="32" xfId="0" applyNumberFormat="1" applyFont="1" applyBorder="1" applyAlignment="1">
      <alignment horizontal="right" vertical="center"/>
    </xf>
    <xf numFmtId="0" fontId="30" fillId="0" borderId="59" xfId="0" applyFont="1" applyBorder="1" applyAlignment="1">
      <alignment vertical="center"/>
    </xf>
    <xf numFmtId="181" fontId="29" fillId="0" borderId="16" xfId="0" applyNumberFormat="1" applyFont="1" applyBorder="1" applyAlignment="1">
      <alignment horizontal="right" vertical="center"/>
    </xf>
    <xf numFmtId="0" fontId="29" fillId="0" borderId="59" xfId="0" applyFont="1" applyBorder="1" applyAlignment="1">
      <alignment vertical="center"/>
    </xf>
    <xf numFmtId="181" fontId="29" fillId="0" borderId="16" xfId="0" applyNumberFormat="1" applyFont="1" applyBorder="1" applyAlignment="1">
      <alignment horizontal="center" vertical="center"/>
    </xf>
    <xf numFmtId="0" fontId="29" fillId="0" borderId="68" xfId="0" applyFont="1" applyBorder="1" applyAlignment="1">
      <alignment vertical="center"/>
    </xf>
    <xf numFmtId="181" fontId="29" fillId="0" borderId="17" xfId="0" applyNumberFormat="1" applyFont="1" applyBorder="1" applyAlignment="1">
      <alignment horizontal="right" vertical="center"/>
    </xf>
    <xf numFmtId="181" fontId="29" fillId="0" borderId="17" xfId="0" applyNumberFormat="1" applyFont="1" applyBorder="1" applyAlignment="1">
      <alignment horizontal="center" vertical="center"/>
    </xf>
    <xf numFmtId="181" fontId="29" fillId="0" borderId="84" xfId="0" applyNumberFormat="1" applyFont="1" applyBorder="1" applyAlignment="1">
      <alignment horizontal="center" vertical="center"/>
    </xf>
    <xf numFmtId="181" fontId="79" fillId="0" borderId="32" xfId="0" applyNumberFormat="1" applyFont="1" applyBorder="1" applyAlignment="1">
      <alignment horizontal="right" vertical="center"/>
    </xf>
    <xf numFmtId="181" fontId="79" fillId="0" borderId="16" xfId="0" applyNumberFormat="1" applyFont="1" applyBorder="1" applyAlignment="1">
      <alignment horizontal="right" vertical="center"/>
    </xf>
    <xf numFmtId="181" fontId="79" fillId="0" borderId="17" xfId="0" applyNumberFormat="1" applyFont="1" applyBorder="1" applyAlignment="1">
      <alignment horizontal="right" vertical="center"/>
    </xf>
    <xf numFmtId="181" fontId="79" fillId="0" borderId="115" xfId="0" applyNumberFormat="1" applyFont="1" applyBorder="1" applyAlignment="1">
      <alignment horizontal="right" vertical="center"/>
    </xf>
    <xf numFmtId="181" fontId="79" fillId="0" borderId="80" xfId="0" applyNumberFormat="1" applyFont="1" applyBorder="1" applyAlignment="1">
      <alignment horizontal="right" vertical="center"/>
    </xf>
    <xf numFmtId="0" fontId="0" fillId="0" borderId="126" xfId="0" applyBorder="1" applyAlignment="1">
      <alignment horizontal="center" vertical="center" wrapText="1"/>
    </xf>
    <xf numFmtId="38" fontId="2" fillId="0" borderId="127" xfId="49" applyFont="1" applyBorder="1" applyAlignment="1">
      <alignment horizontal="right" vertical="center"/>
    </xf>
    <xf numFmtId="0" fontId="17" fillId="0" borderId="127" xfId="0" applyFont="1" applyBorder="1" applyAlignment="1">
      <alignment horizontal="left" vertical="center"/>
    </xf>
    <xf numFmtId="0" fontId="0" fillId="0" borderId="127" xfId="0" applyBorder="1" applyAlignment="1">
      <alignment vertical="center"/>
    </xf>
    <xf numFmtId="0" fontId="0" fillId="0" borderId="128" xfId="0" applyBorder="1" applyAlignment="1">
      <alignment vertical="center"/>
    </xf>
    <xf numFmtId="38" fontId="2" fillId="0" borderId="129" xfId="49" applyFont="1" applyBorder="1" applyAlignment="1">
      <alignment horizontal="right" vertical="center"/>
    </xf>
    <xf numFmtId="38" fontId="2" fillId="0" borderId="130" xfId="49" applyFont="1" applyBorder="1" applyAlignment="1">
      <alignment horizontal="right" vertical="center"/>
    </xf>
    <xf numFmtId="0" fontId="2" fillId="0" borderId="130" xfId="0" applyFont="1" applyBorder="1" applyAlignment="1">
      <alignment horizontal="center" vertical="center" wrapText="1"/>
    </xf>
    <xf numFmtId="0" fontId="0" fillId="0" borderId="0" xfId="0" applyBorder="1" applyAlignment="1">
      <alignment horizontal="distributed" vertical="center"/>
    </xf>
    <xf numFmtId="0" fontId="75" fillId="0" borderId="16" xfId="0" applyFont="1" applyBorder="1" applyAlignment="1">
      <alignment horizontal="distributed" vertical="center"/>
    </xf>
    <xf numFmtId="0" fontId="80" fillId="0" borderId="16" xfId="0" applyFont="1" applyFill="1" applyBorder="1" applyAlignment="1">
      <alignment vertical="center"/>
    </xf>
    <xf numFmtId="0" fontId="0" fillId="0" borderId="16" xfId="0" applyFill="1" applyBorder="1" applyAlignment="1">
      <alignment vertical="center"/>
    </xf>
    <xf numFmtId="0" fontId="75" fillId="0" borderId="79" xfId="0" applyFont="1" applyBorder="1" applyAlignment="1">
      <alignment horizontal="distributed" vertical="center"/>
    </xf>
    <xf numFmtId="0" fontId="75" fillId="0" borderId="131" xfId="0" applyFont="1" applyBorder="1" applyAlignment="1">
      <alignment horizontal="center" vertical="center"/>
    </xf>
    <xf numFmtId="0" fontId="0" fillId="0" borderId="123" xfId="0" applyFill="1" applyBorder="1" applyAlignment="1">
      <alignment vertical="center"/>
    </xf>
    <xf numFmtId="0" fontId="0" fillId="0" borderId="131" xfId="0" applyBorder="1" applyAlignment="1">
      <alignment horizontal="right" vertical="center"/>
    </xf>
    <xf numFmtId="0" fontId="0" fillId="0" borderId="79" xfId="0" applyBorder="1" applyAlignment="1">
      <alignment horizontal="right" vertical="center"/>
    </xf>
    <xf numFmtId="0" fontId="0" fillId="0" borderId="123" xfId="0" applyBorder="1" applyAlignment="1">
      <alignment horizontal="right" vertical="center"/>
    </xf>
    <xf numFmtId="0" fontId="0" fillId="0" borderId="132" xfId="0" applyBorder="1" applyAlignment="1">
      <alignment horizontal="right" vertical="center"/>
    </xf>
    <xf numFmtId="0" fontId="0" fillId="0" borderId="133" xfId="0" applyBorder="1" applyAlignment="1">
      <alignment horizontal="right" vertical="center"/>
    </xf>
    <xf numFmtId="0" fontId="0" fillId="0" borderId="32" xfId="0" applyBorder="1" applyAlignment="1">
      <alignment horizontal="right" vertical="center"/>
    </xf>
    <xf numFmtId="0" fontId="0" fillId="0" borderId="120" xfId="0" applyBorder="1" applyAlignment="1">
      <alignment horizontal="right" vertical="center"/>
    </xf>
    <xf numFmtId="0" fontId="0" fillId="0" borderId="48" xfId="0" applyBorder="1" applyAlignment="1">
      <alignment horizontal="right" vertical="center"/>
    </xf>
    <xf numFmtId="3" fontId="6" fillId="34" borderId="134" xfId="62" applyNumberFormat="1" applyFont="1" applyFill="1" applyBorder="1" applyAlignment="1">
      <alignment vertical="center"/>
      <protection/>
    </xf>
    <xf numFmtId="3" fontId="6" fillId="34" borderId="135" xfId="62" applyNumberFormat="1" applyFont="1" applyFill="1" applyBorder="1" applyAlignment="1">
      <alignment vertical="center"/>
      <protection/>
    </xf>
    <xf numFmtId="3" fontId="6" fillId="34" borderId="136" xfId="62" applyNumberFormat="1" applyFont="1" applyFill="1" applyBorder="1" applyAlignment="1">
      <alignment vertical="center"/>
      <protection/>
    </xf>
    <xf numFmtId="3" fontId="6" fillId="34" borderId="137" xfId="62" applyNumberFormat="1" applyFont="1" applyFill="1" applyBorder="1" applyAlignment="1">
      <alignment vertical="center"/>
      <protection/>
    </xf>
    <xf numFmtId="3" fontId="6" fillId="34" borderId="138" xfId="62" applyNumberFormat="1" applyFont="1" applyFill="1" applyBorder="1" applyAlignment="1">
      <alignment vertical="center"/>
      <protection/>
    </xf>
    <xf numFmtId="3" fontId="6" fillId="34" borderId="139" xfId="62" applyNumberFormat="1" applyFont="1" applyFill="1" applyBorder="1" applyAlignment="1">
      <alignment vertical="center"/>
      <protection/>
    </xf>
    <xf numFmtId="3" fontId="6" fillId="34" borderId="138" xfId="63" applyNumberFormat="1" applyFont="1" applyFill="1" applyBorder="1" applyAlignment="1">
      <alignment horizontal="right" vertical="center"/>
    </xf>
    <xf numFmtId="3" fontId="6" fillId="34" borderId="139" xfId="63" applyNumberFormat="1" applyFont="1" applyFill="1" applyBorder="1" applyAlignment="1">
      <alignment horizontal="right" vertical="center"/>
    </xf>
    <xf numFmtId="3" fontId="6" fillId="34" borderId="140" xfId="63" applyNumberFormat="1" applyFont="1" applyFill="1" applyBorder="1" applyAlignment="1">
      <alignment horizontal="right" vertical="center"/>
    </xf>
    <xf numFmtId="3" fontId="6" fillId="34" borderId="141" xfId="63" applyNumberFormat="1" applyFont="1" applyFill="1" applyBorder="1" applyAlignment="1">
      <alignment horizontal="right" vertical="center"/>
    </xf>
    <xf numFmtId="3" fontId="6" fillId="34" borderId="142" xfId="62" applyNumberFormat="1" applyFont="1" applyFill="1" applyBorder="1" applyAlignment="1">
      <alignment vertical="center"/>
      <protection/>
    </xf>
    <xf numFmtId="3" fontId="6" fillId="34" borderId="143" xfId="62" applyNumberFormat="1" applyFont="1" applyFill="1" applyBorder="1" applyAlignment="1">
      <alignment vertical="center"/>
      <protection/>
    </xf>
    <xf numFmtId="3" fontId="6" fillId="34" borderId="142" xfId="63" applyNumberFormat="1" applyFont="1" applyFill="1" applyBorder="1" applyAlignment="1">
      <alignment horizontal="right" vertical="center"/>
    </xf>
    <xf numFmtId="3" fontId="6" fillId="34" borderId="143" xfId="63" applyNumberFormat="1" applyFont="1" applyFill="1" applyBorder="1" applyAlignment="1">
      <alignment horizontal="right" vertical="center"/>
    </xf>
    <xf numFmtId="3" fontId="6" fillId="34" borderId="144" xfId="63" applyNumberFormat="1" applyFont="1" applyFill="1" applyBorder="1" applyAlignment="1">
      <alignment horizontal="right" vertical="center"/>
    </xf>
    <xf numFmtId="3" fontId="6" fillId="34" borderId="145" xfId="63" applyNumberFormat="1" applyFont="1" applyFill="1" applyBorder="1" applyAlignment="1">
      <alignment horizontal="right" vertical="center"/>
    </xf>
    <xf numFmtId="0" fontId="0" fillId="0" borderId="16" xfId="0" applyBorder="1" applyAlignment="1">
      <alignment vertical="center" shrinkToFit="1"/>
    </xf>
    <xf numFmtId="185" fontId="0" fillId="0" borderId="16" xfId="0" applyNumberFormat="1" applyBorder="1" applyAlignment="1">
      <alignment vertical="center"/>
    </xf>
    <xf numFmtId="185" fontId="0" fillId="0" borderId="20" xfId="0" applyNumberFormat="1" applyBorder="1" applyAlignment="1">
      <alignment vertical="center"/>
    </xf>
    <xf numFmtId="0" fontId="0" fillId="0" borderId="16" xfId="0" applyFill="1" applyBorder="1" applyAlignment="1">
      <alignment horizontal="center" vertical="center"/>
    </xf>
    <xf numFmtId="3" fontId="0" fillId="0" borderId="16" xfId="0" applyNumberFormat="1" applyBorder="1" applyAlignment="1">
      <alignment horizontal="center"/>
    </xf>
    <xf numFmtId="0" fontId="0" fillId="0" borderId="119" xfId="0" applyBorder="1" applyAlignment="1">
      <alignment horizontal="center"/>
    </xf>
    <xf numFmtId="0" fontId="0" fillId="0" borderId="146" xfId="0" applyBorder="1" applyAlignment="1">
      <alignment horizontal="center" vertical="center" shrinkToFit="1"/>
    </xf>
    <xf numFmtId="0" fontId="0" fillId="0" borderId="147" xfId="0" applyBorder="1" applyAlignment="1">
      <alignment horizontal="center" vertical="center" shrinkToFit="1"/>
    </xf>
    <xf numFmtId="0" fontId="0" fillId="0" borderId="148" xfId="0" applyBorder="1" applyAlignment="1">
      <alignment horizontal="center" vertical="center" shrinkToFit="1"/>
    </xf>
    <xf numFmtId="0" fontId="0" fillId="0" borderId="149" xfId="0" applyBorder="1" applyAlignment="1">
      <alignment horizontal="center" vertical="center" shrinkToFit="1"/>
    </xf>
    <xf numFmtId="0" fontId="0" fillId="0" borderId="150" xfId="0" applyBorder="1" applyAlignment="1">
      <alignment horizontal="center" vertical="center" shrinkToFit="1"/>
    </xf>
    <xf numFmtId="0" fontId="0" fillId="0" borderId="151" xfId="0" applyBorder="1" applyAlignment="1">
      <alignment horizontal="center" vertical="center" shrinkToFit="1"/>
    </xf>
    <xf numFmtId="0" fontId="0" fillId="0" borderId="15" xfId="0" applyBorder="1" applyAlignment="1">
      <alignment horizontal="center" vertical="center" shrinkToFit="1"/>
    </xf>
    <xf numFmtId="0" fontId="0" fillId="0" borderId="32" xfId="0" applyBorder="1" applyAlignment="1">
      <alignment horizontal="center" vertical="center" shrinkToFit="1"/>
    </xf>
    <xf numFmtId="0" fontId="0" fillId="0" borderId="11" xfId="0" applyBorder="1" applyAlignment="1">
      <alignment horizontal="center" vertical="center" shrinkToFit="1"/>
    </xf>
    <xf numFmtId="0" fontId="0" fillId="0" borderId="38" xfId="0" applyBorder="1" applyAlignment="1">
      <alignment horizontal="center" vertical="center" shrinkToFit="1"/>
    </xf>
    <xf numFmtId="0" fontId="0" fillId="0" borderId="16" xfId="0" applyBorder="1" applyAlignment="1">
      <alignment horizontal="center" vertical="center" textRotation="255"/>
    </xf>
    <xf numFmtId="0" fontId="0" fillId="0" borderId="16" xfId="0" applyBorder="1" applyAlignment="1">
      <alignment horizontal="center" vertical="center"/>
    </xf>
    <xf numFmtId="0" fontId="0" fillId="0" borderId="16" xfId="0" applyBorder="1" applyAlignment="1">
      <alignment horizontal="center" vertical="center" shrinkToFit="1"/>
    </xf>
    <xf numFmtId="0" fontId="0" fillId="0" borderId="16" xfId="0" applyBorder="1" applyAlignment="1">
      <alignment horizontal="center" vertical="center" wrapText="1"/>
    </xf>
    <xf numFmtId="185" fontId="0" fillId="0" borderId="63" xfId="0" applyNumberFormat="1" applyBorder="1" applyAlignment="1">
      <alignment horizontal="center" vertical="top"/>
    </xf>
    <xf numFmtId="185" fontId="0" fillId="0" borderId="81" xfId="0" applyNumberFormat="1" applyBorder="1" applyAlignment="1">
      <alignment horizontal="center" vertical="top"/>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0" fillId="0" borderId="33" xfId="0" applyBorder="1" applyAlignment="1">
      <alignment horizontal="center" vertical="center"/>
    </xf>
    <xf numFmtId="0" fontId="0" fillId="0" borderId="38" xfId="0" applyBorder="1" applyAlignment="1">
      <alignment horizontal="center" vertical="center"/>
    </xf>
    <xf numFmtId="0" fontId="0" fillId="0" borderId="48"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0" fontId="0" fillId="0" borderId="32" xfId="0" applyBorder="1" applyAlignment="1">
      <alignment horizontal="center" vertical="center"/>
    </xf>
    <xf numFmtId="0" fontId="17" fillId="0" borderId="0" xfId="0" applyFont="1" applyBorder="1" applyAlignment="1">
      <alignment horizontal="left" vertical="center"/>
    </xf>
    <xf numFmtId="0" fontId="0" fillId="0" borderId="0" xfId="0" applyBorder="1" applyAlignment="1">
      <alignment vertical="center"/>
    </xf>
    <xf numFmtId="0" fontId="17" fillId="0" borderId="0" xfId="0" applyFont="1" applyAlignment="1">
      <alignment horizontal="left" vertical="center"/>
    </xf>
    <xf numFmtId="0" fontId="0" fillId="0" borderId="0" xfId="0" applyAlignment="1">
      <alignment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152" xfId="62" applyFont="1" applyBorder="1" applyAlignment="1">
      <alignment horizontal="center" vertical="center"/>
      <protection/>
    </xf>
    <xf numFmtId="0" fontId="2" fillId="0" borderId="19" xfId="62" applyFont="1" applyBorder="1" applyAlignment="1">
      <alignment horizontal="center" vertical="center"/>
      <protection/>
    </xf>
    <xf numFmtId="0" fontId="2" fillId="0" borderId="110" xfId="62" applyFont="1" applyBorder="1" applyAlignment="1">
      <alignment horizontal="center" vertical="center"/>
      <protection/>
    </xf>
    <xf numFmtId="0" fontId="2" fillId="0" borderId="109" xfId="62" applyFont="1" applyBorder="1" applyAlignment="1">
      <alignment horizontal="center" vertical="center"/>
      <protection/>
    </xf>
    <xf numFmtId="0" fontId="2" fillId="0" borderId="31" xfId="0" applyFont="1" applyBorder="1" applyAlignment="1">
      <alignment horizontal="center" vertical="center"/>
    </xf>
    <xf numFmtId="0" fontId="2" fillId="0" borderId="53" xfId="0" applyFont="1" applyBorder="1" applyAlignment="1">
      <alignment horizontal="center" vertical="center" wrapText="1"/>
    </xf>
    <xf numFmtId="0" fontId="0" fillId="0" borderId="31" xfId="0" applyBorder="1" applyAlignment="1">
      <alignment horizontal="center" vertical="center" wrapText="1"/>
    </xf>
    <xf numFmtId="0" fontId="2" fillId="0" borderId="153" xfId="0" applyFont="1" applyBorder="1" applyAlignment="1">
      <alignment horizontal="left" vertical="center" wrapText="1"/>
    </xf>
    <xf numFmtId="0" fontId="2" fillId="0" borderId="154" xfId="0" applyFont="1" applyBorder="1" applyAlignment="1">
      <alignment horizontal="left" vertical="center"/>
    </xf>
    <xf numFmtId="0" fontId="2" fillId="0" borderId="155" xfId="0" applyFont="1" applyBorder="1" applyAlignment="1">
      <alignment horizontal="left" vertical="center"/>
    </xf>
    <xf numFmtId="0" fontId="2" fillId="0" borderId="156" xfId="0" applyFont="1" applyBorder="1" applyAlignment="1">
      <alignment horizontal="left" vertical="center"/>
    </xf>
    <xf numFmtId="0" fontId="2" fillId="0" borderId="56" xfId="0" applyFont="1" applyBorder="1" applyAlignment="1">
      <alignment horizontal="center" vertical="center"/>
    </xf>
    <xf numFmtId="0" fontId="0" fillId="0" borderId="27" xfId="0" applyBorder="1" applyAlignment="1">
      <alignment horizontal="center" vertical="center"/>
    </xf>
    <xf numFmtId="38" fontId="17" fillId="0" borderId="27" xfId="49" applyFont="1" applyBorder="1" applyAlignment="1">
      <alignment horizontal="right" vertical="center"/>
    </xf>
    <xf numFmtId="0" fontId="17" fillId="0" borderId="27" xfId="0" applyFont="1" applyBorder="1" applyAlignment="1">
      <alignment horizontal="right" vertical="center"/>
    </xf>
    <xf numFmtId="0" fontId="2" fillId="0" borderId="27" xfId="0" applyFont="1" applyBorder="1" applyAlignment="1">
      <alignment horizontal="center" vertical="center"/>
    </xf>
    <xf numFmtId="0" fontId="2" fillId="0" borderId="107" xfId="62" applyFont="1" applyBorder="1" applyAlignment="1">
      <alignment horizontal="center" vertical="center"/>
      <protection/>
    </xf>
    <xf numFmtId="0" fontId="0" fillId="0" borderId="31" xfId="0" applyBorder="1" applyAlignment="1">
      <alignment horizontal="center"/>
    </xf>
    <xf numFmtId="0" fontId="2" fillId="0" borderId="27" xfId="62" applyFont="1" applyBorder="1" applyAlignment="1">
      <alignment horizontal="center" vertical="center"/>
      <protection/>
    </xf>
    <xf numFmtId="0" fontId="2" fillId="0" borderId="31" xfId="62" applyFont="1" applyBorder="1" applyAlignment="1">
      <alignment horizontal="center" vertical="center"/>
      <protection/>
    </xf>
    <xf numFmtId="0" fontId="0" fillId="0" borderId="153" xfId="0" applyFont="1" applyBorder="1" applyAlignment="1">
      <alignment horizontal="left" vertical="center" wrapText="1"/>
    </xf>
    <xf numFmtId="0" fontId="0" fillId="0" borderId="154" xfId="0" applyFont="1" applyBorder="1" applyAlignment="1">
      <alignment horizontal="left" vertical="center"/>
    </xf>
    <xf numFmtId="0" fontId="0" fillId="0" borderId="155" xfId="0" applyFont="1" applyBorder="1" applyAlignment="1">
      <alignment horizontal="left" vertical="center"/>
    </xf>
    <xf numFmtId="0" fontId="0" fillId="0" borderId="156" xfId="0" applyFont="1" applyBorder="1" applyAlignment="1">
      <alignment horizontal="left" vertical="center"/>
    </xf>
    <xf numFmtId="0" fontId="3" fillId="0" borderId="27" xfId="0" applyFont="1" applyBorder="1" applyAlignment="1">
      <alignment horizontal="center" vertical="center"/>
    </xf>
    <xf numFmtId="0" fontId="3" fillId="0" borderId="98" xfId="0" applyFont="1" applyBorder="1" applyAlignment="1">
      <alignment horizontal="distributed" vertical="center"/>
    </xf>
    <xf numFmtId="0" fontId="9" fillId="0" borderId="98" xfId="0" applyFont="1" applyBorder="1" applyAlignment="1">
      <alignment vertical="center"/>
    </xf>
    <xf numFmtId="0" fontId="3" fillId="0" borderId="94" xfId="0" applyFont="1" applyBorder="1" applyAlignment="1">
      <alignment horizontal="distributed" vertical="center"/>
    </xf>
    <xf numFmtId="0" fontId="9" fillId="0" borderId="94" xfId="0" applyFont="1" applyBorder="1" applyAlignment="1">
      <alignment vertical="center"/>
    </xf>
    <xf numFmtId="0" fontId="3" fillId="0" borderId="43" xfId="0" applyFont="1" applyBorder="1" applyAlignment="1">
      <alignment horizontal="distributed" vertical="center"/>
    </xf>
    <xf numFmtId="0" fontId="9" fillId="0" borderId="43" xfId="0" applyFont="1" applyBorder="1" applyAlignment="1">
      <alignment vertical="center"/>
    </xf>
    <xf numFmtId="0" fontId="3" fillId="0" borderId="67" xfId="0" applyFont="1" applyBorder="1" applyAlignment="1">
      <alignment horizontal="distributed" vertical="center"/>
    </xf>
    <xf numFmtId="0" fontId="9" fillId="0" borderId="67" xfId="0" applyFont="1" applyBorder="1" applyAlignment="1">
      <alignment vertical="center"/>
    </xf>
    <xf numFmtId="0" fontId="5" fillId="0" borderId="157" xfId="0" applyFont="1" applyBorder="1" applyAlignment="1">
      <alignment horizontal="distributed" vertical="center" shrinkToFit="1"/>
    </xf>
    <xf numFmtId="0" fontId="5" fillId="0" borderId="91" xfId="0" applyFont="1" applyBorder="1" applyAlignment="1">
      <alignment vertical="center" shrinkToFit="1"/>
    </xf>
    <xf numFmtId="0" fontId="3" fillId="0" borderId="158" xfId="0" applyFont="1" applyBorder="1" applyAlignment="1">
      <alignment horizontal="center" vertical="center" shrinkToFit="1"/>
    </xf>
    <xf numFmtId="0" fontId="3" fillId="0" borderId="96" xfId="0" applyFont="1" applyBorder="1" applyAlignment="1">
      <alignment horizontal="center" vertical="center" shrinkToFit="1"/>
    </xf>
    <xf numFmtId="0" fontId="3" fillId="0" borderId="157"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56" xfId="0" applyFont="1" applyBorder="1" applyAlignment="1">
      <alignment horizontal="center" vertical="center"/>
    </xf>
    <xf numFmtId="0" fontId="9" fillId="0" borderId="53" xfId="0" applyFont="1" applyBorder="1" applyAlignment="1">
      <alignment vertical="center"/>
    </xf>
    <xf numFmtId="0" fontId="3" fillId="0" borderId="67" xfId="0" applyFont="1" applyBorder="1" applyAlignment="1">
      <alignment horizontal="center" vertical="center"/>
    </xf>
    <xf numFmtId="0" fontId="3" fillId="0" borderId="39" xfId="0" applyFont="1" applyBorder="1" applyAlignment="1">
      <alignment horizontal="center" vertical="center"/>
    </xf>
    <xf numFmtId="0" fontId="3" fillId="0" borderId="56" xfId="0" applyFont="1" applyFill="1" applyBorder="1" applyAlignment="1">
      <alignment horizontal="center" vertical="center"/>
    </xf>
    <xf numFmtId="0" fontId="0" fillId="0" borderId="53" xfId="0" applyBorder="1" applyAlignment="1">
      <alignment vertical="center"/>
    </xf>
    <xf numFmtId="0" fontId="3" fillId="0" borderId="159" xfId="0" applyFont="1" applyBorder="1" applyAlignment="1">
      <alignment horizontal="left" vertical="center" wrapText="1"/>
    </xf>
    <xf numFmtId="0" fontId="9" fillId="0" borderId="160" xfId="0" applyFont="1" applyBorder="1" applyAlignment="1">
      <alignment horizontal="left" vertical="center"/>
    </xf>
    <xf numFmtId="0" fontId="9" fillId="0" borderId="161" xfId="0" applyFont="1" applyBorder="1" applyAlignment="1">
      <alignment horizontal="left" vertical="center"/>
    </xf>
    <xf numFmtId="0" fontId="9" fillId="0" borderId="162" xfId="0" applyFont="1" applyBorder="1" applyAlignment="1">
      <alignment horizontal="left" vertical="center"/>
    </xf>
    <xf numFmtId="0" fontId="9" fillId="0" borderId="163" xfId="0" applyFont="1" applyBorder="1" applyAlignment="1">
      <alignment horizontal="left" vertical="center"/>
    </xf>
    <xf numFmtId="0" fontId="9" fillId="0" borderId="164" xfId="0" applyFont="1" applyBorder="1" applyAlignment="1">
      <alignment horizontal="left" vertical="center"/>
    </xf>
    <xf numFmtId="0" fontId="3" fillId="0" borderId="67" xfId="0" applyFont="1" applyBorder="1" applyAlignment="1">
      <alignment horizontal="center" vertical="center" shrinkToFit="1"/>
    </xf>
    <xf numFmtId="0" fontId="9" fillId="0" borderId="39" xfId="0" applyFont="1" applyBorder="1" applyAlignment="1">
      <alignment vertical="center"/>
    </xf>
    <xf numFmtId="0" fontId="3" fillId="0" borderId="89" xfId="0" applyFont="1" applyBorder="1" applyAlignment="1">
      <alignment horizontal="distributed" vertical="center"/>
    </xf>
    <xf numFmtId="0" fontId="9" fillId="0" borderId="89" xfId="0" applyFont="1" applyBorder="1" applyAlignment="1">
      <alignment vertical="center"/>
    </xf>
    <xf numFmtId="0" fontId="3" fillId="0" borderId="40" xfId="0" applyFont="1" applyBorder="1" applyAlignment="1">
      <alignment horizontal="distributed" vertical="center"/>
    </xf>
    <xf numFmtId="0" fontId="9" fillId="0" borderId="40" xfId="0" applyFont="1" applyBorder="1" applyAlignment="1">
      <alignment vertical="center"/>
    </xf>
    <xf numFmtId="0" fontId="3" fillId="0" borderId="157" xfId="0" applyFont="1" applyBorder="1" applyAlignment="1">
      <alignment horizontal="distributed" vertical="center"/>
    </xf>
    <xf numFmtId="0" fontId="3" fillId="0" borderId="91" xfId="0" applyFont="1" applyBorder="1" applyAlignment="1">
      <alignment horizontal="distributed" vertical="center"/>
    </xf>
    <xf numFmtId="0" fontId="3" fillId="0" borderId="165" xfId="0" applyFont="1" applyBorder="1" applyAlignment="1">
      <alignment horizontal="distributed" vertical="center"/>
    </xf>
    <xf numFmtId="0" fontId="3" fillId="0" borderId="166" xfId="0" applyFont="1" applyBorder="1" applyAlignment="1">
      <alignment horizontal="distributed" vertical="center"/>
    </xf>
    <xf numFmtId="0" fontId="3" fillId="0" borderId="167" xfId="0" applyFont="1" applyBorder="1" applyAlignment="1">
      <alignment horizontal="distributed" vertical="center"/>
    </xf>
    <xf numFmtId="0" fontId="3" fillId="0" borderId="95" xfId="0" applyFont="1" applyBorder="1" applyAlignment="1">
      <alignment horizontal="distributed" vertical="center"/>
    </xf>
    <xf numFmtId="0" fontId="3" fillId="0" borderId="168" xfId="0" applyFont="1" applyBorder="1" applyAlignment="1">
      <alignment horizontal="distributed" vertical="center"/>
    </xf>
    <xf numFmtId="0" fontId="3" fillId="0" borderId="169" xfId="0" applyFont="1" applyBorder="1" applyAlignment="1">
      <alignment horizontal="distributed" vertical="center"/>
    </xf>
    <xf numFmtId="0" fontId="3" fillId="0" borderId="104" xfId="0" applyFont="1" applyBorder="1" applyAlignment="1">
      <alignment horizontal="distributed" vertical="center"/>
    </xf>
    <xf numFmtId="0" fontId="3" fillId="0" borderId="160" xfId="0" applyFont="1" applyBorder="1" applyAlignment="1">
      <alignment horizontal="left" vertical="center" wrapText="1"/>
    </xf>
    <xf numFmtId="0" fontId="3" fillId="0" borderId="161" xfId="0" applyFont="1" applyBorder="1" applyAlignment="1">
      <alignment horizontal="left" vertical="center" wrapText="1"/>
    </xf>
    <xf numFmtId="0" fontId="3" fillId="0" borderId="162" xfId="0" applyFont="1" applyBorder="1" applyAlignment="1">
      <alignment horizontal="left" vertical="center" wrapText="1"/>
    </xf>
    <xf numFmtId="0" fontId="3" fillId="0" borderId="163" xfId="0" applyFont="1" applyBorder="1" applyAlignment="1">
      <alignment horizontal="left" vertical="center" wrapText="1"/>
    </xf>
    <xf numFmtId="0" fontId="3" fillId="0" borderId="164" xfId="0" applyFont="1" applyBorder="1" applyAlignment="1">
      <alignment horizontal="left" vertical="center" wrapText="1"/>
    </xf>
    <xf numFmtId="0" fontId="3" fillId="0" borderId="103" xfId="0" applyFont="1" applyBorder="1" applyAlignment="1">
      <alignment horizontal="center" vertical="center" shrinkToFit="1"/>
    </xf>
    <xf numFmtId="0" fontId="3" fillId="0" borderId="102" xfId="0" applyFont="1" applyBorder="1" applyAlignment="1">
      <alignment horizontal="center" vertical="center" shrinkToFit="1"/>
    </xf>
    <xf numFmtId="0" fontId="3" fillId="0" borderId="158" xfId="0" applyFont="1" applyBorder="1" applyAlignment="1">
      <alignment horizontal="distributed" vertical="center"/>
    </xf>
    <xf numFmtId="0" fontId="3" fillId="0" borderId="96" xfId="0" applyFont="1" applyBorder="1" applyAlignment="1">
      <alignment horizontal="distributed" vertical="center"/>
    </xf>
    <xf numFmtId="0" fontId="4" fillId="0" borderId="16" xfId="0" applyFont="1" applyBorder="1" applyAlignment="1">
      <alignment horizontal="center" vertical="center"/>
    </xf>
    <xf numFmtId="0" fontId="18" fillId="0" borderId="119" xfId="0" applyFont="1" applyBorder="1" applyAlignment="1">
      <alignment horizontal="left" vertical="center"/>
    </xf>
    <xf numFmtId="0" fontId="3" fillId="0" borderId="170" xfId="0" applyFont="1" applyBorder="1" applyAlignment="1">
      <alignment horizontal="left" vertical="center" wrapText="1"/>
    </xf>
    <xf numFmtId="0" fontId="5" fillId="0" borderId="15" xfId="0" applyFont="1" applyBorder="1" applyAlignment="1">
      <alignment horizontal="center" vertical="center"/>
    </xf>
    <xf numFmtId="0" fontId="5" fillId="0" borderId="32" xfId="0" applyFont="1" applyBorder="1" applyAlignment="1">
      <alignment horizontal="center" vertical="center"/>
    </xf>
    <xf numFmtId="0" fontId="3" fillId="0" borderId="0" xfId="0" applyFont="1" applyBorder="1" applyAlignment="1">
      <alignment horizontal="center" vertical="center" shrinkToFi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21" fillId="0" borderId="16" xfId="0" applyFont="1" applyBorder="1" applyAlignment="1">
      <alignment horizontal="center" vertical="center"/>
    </xf>
    <xf numFmtId="0" fontId="22" fillId="0" borderId="22" xfId="0" applyFont="1" applyBorder="1" applyAlignment="1">
      <alignment horizontal="left" vertical="center"/>
    </xf>
    <xf numFmtId="0" fontId="23" fillId="0" borderId="22" xfId="0" applyFont="1" applyBorder="1" applyAlignment="1">
      <alignment horizontal="left" vertical="center"/>
    </xf>
    <xf numFmtId="0" fontId="23" fillId="0" borderId="0" xfId="0" applyFont="1" applyBorder="1" applyAlignment="1">
      <alignment horizontal="left" vertical="center"/>
    </xf>
    <xf numFmtId="0" fontId="4" fillId="0" borderId="14" xfId="0" applyFont="1" applyBorder="1" applyAlignment="1">
      <alignment horizontal="center" vertical="center" wrapText="1"/>
    </xf>
    <xf numFmtId="0" fontId="81" fillId="0" borderId="32" xfId="0" applyFont="1" applyBorder="1" applyAlignment="1">
      <alignment horizontal="center" vertical="center"/>
    </xf>
    <xf numFmtId="0" fontId="3" fillId="0" borderId="15" xfId="0" applyFont="1" applyBorder="1" applyAlignment="1">
      <alignment horizontal="center" vertical="center"/>
    </xf>
    <xf numFmtId="0" fontId="3" fillId="0" borderId="32" xfId="0" applyFont="1" applyBorder="1" applyAlignment="1">
      <alignment horizontal="center" vertical="center"/>
    </xf>
    <xf numFmtId="0" fontId="4" fillId="0" borderId="171" xfId="0" applyFont="1" applyBorder="1" applyAlignment="1">
      <alignment horizontal="left" vertical="center" wrapText="1"/>
    </xf>
    <xf numFmtId="0" fontId="4" fillId="0" borderId="172" xfId="0" applyFont="1" applyBorder="1" applyAlignment="1">
      <alignment horizontal="left" vertical="center"/>
    </xf>
    <xf numFmtId="0" fontId="4" fillId="0" borderId="173" xfId="0" applyFont="1" applyBorder="1" applyAlignment="1">
      <alignment horizontal="left" vertical="center"/>
    </xf>
    <xf numFmtId="0" fontId="4" fillId="0" borderId="174" xfId="0" applyFont="1" applyBorder="1" applyAlignment="1">
      <alignment horizontal="left" vertical="center"/>
    </xf>
    <xf numFmtId="0" fontId="24" fillId="0" borderId="119" xfId="0" applyFont="1" applyBorder="1" applyAlignment="1">
      <alignment horizontal="left" vertical="center"/>
    </xf>
    <xf numFmtId="0" fontId="82" fillId="0" borderId="22" xfId="0" applyFont="1" applyBorder="1" applyAlignment="1">
      <alignment horizontal="left" vertical="center" wrapText="1"/>
    </xf>
    <xf numFmtId="0" fontId="82" fillId="0" borderId="22" xfId="0" applyFont="1" applyBorder="1" applyAlignment="1">
      <alignment horizontal="left" vertical="center"/>
    </xf>
    <xf numFmtId="0" fontId="83" fillId="0" borderId="20" xfId="0" applyFont="1" applyBorder="1" applyAlignment="1">
      <alignment horizontal="center" vertical="center" shrinkToFit="1"/>
    </xf>
    <xf numFmtId="0" fontId="83" fillId="0" borderId="79" xfId="0" applyFont="1" applyBorder="1" applyAlignment="1">
      <alignment horizontal="center" vertical="center" shrinkToFit="1"/>
    </xf>
    <xf numFmtId="0" fontId="80" fillId="0" borderId="14" xfId="0" applyFont="1" applyBorder="1" applyAlignment="1">
      <alignment horizontal="center" vertical="center" shrinkToFit="1"/>
    </xf>
    <xf numFmtId="0" fontId="80" fillId="0" borderId="32" xfId="0" applyFont="1" applyBorder="1" applyAlignment="1">
      <alignment horizontal="center" vertical="center" shrinkToFit="1"/>
    </xf>
    <xf numFmtId="0" fontId="83" fillId="0" borderId="15" xfId="0" applyFont="1" applyBorder="1" applyAlignment="1">
      <alignment horizontal="center" vertical="center" shrinkToFit="1"/>
    </xf>
    <xf numFmtId="0" fontId="83" fillId="0" borderId="16" xfId="0" applyFont="1" applyBorder="1" applyAlignment="1">
      <alignment horizontal="center" vertical="center" shrinkToFit="1"/>
    </xf>
    <xf numFmtId="0" fontId="6" fillId="0" borderId="171" xfId="0" applyFont="1" applyBorder="1" applyAlignment="1">
      <alignment horizontal="left" wrapText="1"/>
    </xf>
    <xf numFmtId="0" fontId="6" fillId="0" borderId="172" xfId="0" applyFont="1" applyBorder="1" applyAlignment="1">
      <alignment/>
    </xf>
    <xf numFmtId="0" fontId="6" fillId="0" borderId="173" xfId="0" applyFont="1" applyBorder="1" applyAlignment="1">
      <alignment/>
    </xf>
    <xf numFmtId="0" fontId="6" fillId="0" borderId="174" xfId="0" applyFont="1" applyBorder="1" applyAlignment="1">
      <alignment/>
    </xf>
    <xf numFmtId="0" fontId="75" fillId="0" borderId="15" xfId="0" applyFont="1" applyBorder="1" applyAlignment="1">
      <alignment horizontal="center" vertical="center"/>
    </xf>
    <xf numFmtId="0" fontId="75" fillId="0" borderId="32" xfId="0" applyFont="1" applyBorder="1" applyAlignment="1">
      <alignment horizontal="center" vertical="center"/>
    </xf>
    <xf numFmtId="0" fontId="76" fillId="0" borderId="146" xfId="0" applyFont="1" applyBorder="1" applyAlignment="1">
      <alignment vertical="center"/>
    </xf>
    <xf numFmtId="0" fontId="76" fillId="0" borderId="148" xfId="0" applyFont="1" applyBorder="1" applyAlignment="1">
      <alignment vertical="center"/>
    </xf>
    <xf numFmtId="0" fontId="76" fillId="0" borderId="149" xfId="0" applyFont="1" applyBorder="1" applyAlignment="1">
      <alignment vertical="center"/>
    </xf>
    <xf numFmtId="0" fontId="76" fillId="0" borderId="151" xfId="0" applyFont="1" applyBorder="1" applyAlignment="1">
      <alignment vertical="center"/>
    </xf>
    <xf numFmtId="0" fontId="9" fillId="0" borderId="11" xfId="0" applyFont="1" applyBorder="1" applyAlignment="1">
      <alignment horizontal="center" vertical="center"/>
    </xf>
    <xf numFmtId="0" fontId="9" fillId="0" borderId="38" xfId="0" applyFont="1" applyBorder="1" applyAlignment="1">
      <alignment horizontal="center" vertical="center"/>
    </xf>
    <xf numFmtId="3" fontId="75" fillId="0" borderId="15" xfId="49" applyNumberFormat="1" applyFont="1" applyBorder="1" applyAlignment="1">
      <alignment horizontal="center" vertical="center"/>
    </xf>
    <xf numFmtId="3" fontId="75" fillId="0" borderId="32" xfId="49" applyNumberFormat="1" applyFont="1" applyBorder="1" applyAlignment="1">
      <alignment horizontal="center" vertical="center"/>
    </xf>
    <xf numFmtId="0" fontId="75" fillId="0" borderId="20" xfId="0" applyFont="1" applyBorder="1" applyAlignment="1">
      <alignment horizontal="center" vertical="center"/>
    </xf>
    <xf numFmtId="0" fontId="75" fillId="0" borderId="79" xfId="0" applyFont="1" applyBorder="1" applyAlignment="1">
      <alignment horizontal="center" vertical="center"/>
    </xf>
    <xf numFmtId="0" fontId="8" fillId="0" borderId="175" xfId="0" applyFont="1" applyBorder="1" applyAlignment="1">
      <alignment horizontal="left" vertical="center" wrapText="1"/>
    </xf>
    <xf numFmtId="0" fontId="8" fillId="0" borderId="175" xfId="0" applyFont="1" applyBorder="1" applyAlignment="1">
      <alignment horizontal="left" vertical="center"/>
    </xf>
    <xf numFmtId="0" fontId="8" fillId="0" borderId="15" xfId="0" applyFont="1" applyBorder="1" applyAlignment="1">
      <alignment horizontal="center" vertical="center"/>
    </xf>
    <xf numFmtId="0" fontId="8" fillId="0" borderId="32" xfId="0" applyFont="1" applyBorder="1" applyAlignment="1">
      <alignment horizontal="center" vertical="center"/>
    </xf>
    <xf numFmtId="0" fontId="4" fillId="0" borderId="0" xfId="0" applyFont="1" applyAlignment="1">
      <alignment horizontal="left" vertical="top" wrapText="1"/>
    </xf>
    <xf numFmtId="0" fontId="17" fillId="0" borderId="22" xfId="0" applyFont="1" applyBorder="1" applyAlignment="1">
      <alignment horizontal="left" vertical="top" wrapText="1"/>
    </xf>
    <xf numFmtId="0" fontId="17" fillId="0" borderId="0" xfId="0" applyFont="1" applyAlignment="1">
      <alignment horizontal="left" vertical="top" wrapText="1"/>
    </xf>
    <xf numFmtId="0" fontId="2" fillId="0" borderId="171" xfId="0" applyFont="1" applyBorder="1" applyAlignment="1">
      <alignment horizontal="left" vertical="center" wrapText="1"/>
    </xf>
    <xf numFmtId="0" fontId="2" fillId="0" borderId="172" xfId="0" applyFont="1" applyBorder="1" applyAlignment="1">
      <alignment horizontal="left" vertical="center"/>
    </xf>
    <xf numFmtId="0" fontId="2" fillId="0" borderId="173" xfId="0" applyFont="1" applyBorder="1" applyAlignment="1">
      <alignment horizontal="left" vertical="center"/>
    </xf>
    <xf numFmtId="0" fontId="2" fillId="0" borderId="174" xfId="0" applyFont="1" applyBorder="1" applyAlignment="1">
      <alignment horizontal="left" vertical="center"/>
    </xf>
    <xf numFmtId="0" fontId="2" fillId="0" borderId="15" xfId="0" applyFont="1" applyBorder="1" applyAlignment="1">
      <alignment horizontal="center" vertical="center"/>
    </xf>
    <xf numFmtId="0" fontId="2" fillId="0" borderId="32" xfId="0" applyFont="1" applyBorder="1" applyAlignment="1">
      <alignment horizontal="center" vertical="center"/>
    </xf>
    <xf numFmtId="0" fontId="2" fillId="0" borderId="14" xfId="0" applyFont="1" applyBorder="1" applyAlignment="1">
      <alignment horizontal="distributed" vertical="center"/>
    </xf>
    <xf numFmtId="0" fontId="0" fillId="0" borderId="14" xfId="0" applyBorder="1" applyAlignment="1">
      <alignment horizontal="distributed" vertical="center"/>
    </xf>
    <xf numFmtId="0" fontId="2" fillId="0" borderId="32" xfId="0" applyFont="1" applyBorder="1" applyAlignment="1">
      <alignment horizontal="distributed" vertical="center"/>
    </xf>
    <xf numFmtId="0" fontId="0" fillId="0" borderId="32" xfId="0" applyBorder="1" applyAlignment="1">
      <alignment horizontal="distributed" vertical="center"/>
    </xf>
    <xf numFmtId="0" fontId="2" fillId="0" borderId="16" xfId="0" applyFont="1" applyBorder="1" applyAlignment="1">
      <alignment horizontal="distributed" vertical="center"/>
    </xf>
    <xf numFmtId="0" fontId="0" fillId="0" borderId="16" xfId="0" applyBorder="1" applyAlignment="1">
      <alignment horizontal="distributed" vertical="center"/>
    </xf>
    <xf numFmtId="0" fontId="8" fillId="0" borderId="146" xfId="0" applyFont="1" applyBorder="1" applyAlignment="1">
      <alignment horizontal="left" vertical="center" wrapText="1"/>
    </xf>
    <xf numFmtId="0" fontId="8" fillId="0" borderId="148" xfId="0" applyFont="1" applyBorder="1" applyAlignment="1">
      <alignment horizontal="left" vertical="center"/>
    </xf>
    <xf numFmtId="0" fontId="8" fillId="0" borderId="149" xfId="0" applyFont="1" applyBorder="1" applyAlignment="1">
      <alignment horizontal="left" vertical="center"/>
    </xf>
    <xf numFmtId="0" fontId="8" fillId="0" borderId="151" xfId="0" applyFont="1" applyBorder="1" applyAlignment="1">
      <alignment horizontal="left" vertical="center"/>
    </xf>
    <xf numFmtId="0" fontId="8" fillId="0" borderId="15"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9" xfId="0" applyFont="1" applyBorder="1" applyAlignment="1">
      <alignment horizontal="center" vertical="center" shrinkToFit="1"/>
    </xf>
    <xf numFmtId="0" fontId="4" fillId="0" borderId="22" xfId="0" applyFont="1" applyBorder="1" applyAlignment="1">
      <alignment horizontal="left" vertical="top"/>
    </xf>
    <xf numFmtId="0" fontId="4" fillId="0" borderId="0" xfId="0" applyFont="1" applyAlignment="1">
      <alignment horizontal="left" vertical="top"/>
    </xf>
    <xf numFmtId="0" fontId="0" fillId="0" borderId="27" xfId="0" applyBorder="1" applyAlignment="1">
      <alignment horizontal="left" vertical="center"/>
    </xf>
    <xf numFmtId="0" fontId="0" fillId="0" borderId="26" xfId="0" applyBorder="1" applyAlignment="1">
      <alignment horizontal="center" vertical="center"/>
    </xf>
    <xf numFmtId="0" fontId="0" fillId="0" borderId="29" xfId="0" applyBorder="1" applyAlignment="1">
      <alignment horizontal="center" vertical="center"/>
    </xf>
    <xf numFmtId="0" fontId="6" fillId="0" borderId="176" xfId="0" applyFont="1" applyBorder="1" applyAlignment="1">
      <alignment horizontal="left" vertical="center" wrapText="1"/>
    </xf>
    <xf numFmtId="0" fontId="6" fillId="0" borderId="177" xfId="0" applyFont="1" applyBorder="1" applyAlignment="1">
      <alignment horizontal="left" vertical="center" wrapText="1"/>
    </xf>
    <xf numFmtId="0" fontId="0" fillId="0" borderId="178" xfId="0" applyBorder="1" applyAlignment="1">
      <alignment horizontal="center" vertical="center"/>
    </xf>
    <xf numFmtId="0" fontId="0" fillId="0" borderId="28" xfId="0" applyBorder="1" applyAlignment="1">
      <alignment horizontal="center" vertical="center"/>
    </xf>
    <xf numFmtId="0" fontId="0" fillId="0" borderId="110" xfId="0" applyBorder="1" applyAlignment="1">
      <alignment horizontal="center" vertical="center"/>
    </xf>
    <xf numFmtId="0" fontId="0" fillId="0" borderId="107" xfId="0" applyBorder="1" applyAlignment="1">
      <alignment horizontal="center" vertical="center"/>
    </xf>
    <xf numFmtId="0" fontId="0" fillId="0" borderId="152" xfId="0" applyBorder="1" applyAlignment="1">
      <alignment horizontal="center" vertical="center"/>
    </xf>
    <xf numFmtId="0" fontId="0" fillId="0" borderId="30" xfId="0" applyBorder="1" applyAlignment="1">
      <alignment horizontal="center" vertical="center"/>
    </xf>
    <xf numFmtId="0" fontId="24" fillId="0" borderId="31" xfId="0" applyFont="1" applyBorder="1" applyAlignment="1">
      <alignment horizontal="left" vertical="center"/>
    </xf>
    <xf numFmtId="0" fontId="24" fillId="0" borderId="31" xfId="0" applyFont="1" applyBorder="1" applyAlignment="1">
      <alignment horizontal="left" vertical="center" wrapText="1"/>
    </xf>
    <xf numFmtId="0" fontId="24" fillId="0" borderId="0" xfId="0" applyFont="1" applyBorder="1" applyAlignment="1">
      <alignment horizontal="left" vertical="center" wrapText="1"/>
    </xf>
    <xf numFmtId="0" fontId="24" fillId="0" borderId="0" xfId="0" applyFont="1" applyBorder="1" applyAlignment="1">
      <alignment horizontal="left" vertical="center"/>
    </xf>
    <xf numFmtId="0" fontId="4" fillId="0" borderId="22" xfId="0" applyFont="1" applyBorder="1" applyAlignment="1">
      <alignment horizontal="left" vertical="center"/>
    </xf>
    <xf numFmtId="0" fontId="9" fillId="0" borderId="19" xfId="0" applyFont="1" applyBorder="1" applyAlignment="1">
      <alignment horizontal="center" vertical="center"/>
    </xf>
    <xf numFmtId="0" fontId="9" fillId="0" borderId="0" xfId="0" applyFont="1" applyBorder="1" applyAlignment="1">
      <alignment horizontal="center" vertical="center"/>
    </xf>
    <xf numFmtId="0" fontId="9" fillId="0" borderId="179" xfId="0" applyFont="1" applyBorder="1" applyAlignment="1">
      <alignment horizontal="center" vertical="center"/>
    </xf>
    <xf numFmtId="0" fontId="9" fillId="0" borderId="180" xfId="0" applyFont="1" applyBorder="1" applyAlignment="1">
      <alignment horizontal="center" vertical="center"/>
    </xf>
    <xf numFmtId="0" fontId="9" fillId="0" borderId="181" xfId="0" applyFont="1" applyBorder="1" applyAlignment="1">
      <alignment horizontal="center" vertical="center"/>
    </xf>
    <xf numFmtId="0" fontId="9" fillId="0" borderId="182" xfId="0" applyFont="1" applyBorder="1" applyAlignment="1">
      <alignment horizontal="center" vertical="center"/>
    </xf>
    <xf numFmtId="0" fontId="9" fillId="0" borderId="11"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38" xfId="0" applyFont="1" applyBorder="1" applyAlignment="1">
      <alignment horizontal="center" vertical="center" shrinkToFit="1"/>
    </xf>
    <xf numFmtId="0" fontId="9" fillId="0" borderId="119"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171" xfId="0" applyFont="1" applyBorder="1" applyAlignment="1">
      <alignment horizontal="left" vertical="center" wrapText="1"/>
    </xf>
    <xf numFmtId="0" fontId="9" fillId="0" borderId="183" xfId="0" applyFont="1" applyBorder="1" applyAlignment="1">
      <alignment horizontal="left" vertical="center" wrapText="1"/>
    </xf>
    <xf numFmtId="0" fontId="9" fillId="0" borderId="172" xfId="0" applyFont="1" applyBorder="1" applyAlignment="1">
      <alignment horizontal="left" vertical="center"/>
    </xf>
    <xf numFmtId="0" fontId="9" fillId="0" borderId="173" xfId="0" applyFont="1" applyBorder="1" applyAlignment="1">
      <alignment horizontal="left" vertical="center"/>
    </xf>
    <xf numFmtId="0" fontId="9" fillId="0" borderId="184" xfId="0" applyFont="1" applyBorder="1" applyAlignment="1">
      <alignment horizontal="left" vertical="center"/>
    </xf>
    <xf numFmtId="0" fontId="9" fillId="0" borderId="174" xfId="0" applyFont="1" applyBorder="1" applyAlignment="1">
      <alignment horizontal="left" vertical="center"/>
    </xf>
    <xf numFmtId="0" fontId="9" fillId="0" borderId="34" xfId="0" applyFont="1" applyBorder="1" applyAlignment="1">
      <alignment horizontal="center" vertical="center"/>
    </xf>
    <xf numFmtId="0" fontId="9" fillId="0" borderId="48" xfId="0" applyFont="1" applyBorder="1" applyAlignment="1">
      <alignment horizontal="center" vertical="center"/>
    </xf>
    <xf numFmtId="0" fontId="9" fillId="0" borderId="22" xfId="0" applyFont="1" applyBorder="1" applyAlignment="1">
      <alignment horizontal="center" vertical="center"/>
    </xf>
    <xf numFmtId="0" fontId="9" fillId="0" borderId="119" xfId="0" applyFont="1" applyBorder="1" applyAlignment="1">
      <alignment horizontal="center" vertical="center"/>
    </xf>
    <xf numFmtId="0" fontId="9" fillId="0" borderId="15" xfId="0" applyFont="1" applyBorder="1" applyAlignment="1">
      <alignment horizontal="center" vertical="center"/>
    </xf>
    <xf numFmtId="0" fontId="9" fillId="0" borderId="32" xfId="0" applyFont="1" applyBorder="1" applyAlignment="1">
      <alignment horizontal="center" vertical="center"/>
    </xf>
    <xf numFmtId="0" fontId="5" fillId="0" borderId="22" xfId="0" applyFont="1" applyBorder="1" applyAlignment="1">
      <alignment horizontal="center" vertical="center"/>
    </xf>
    <xf numFmtId="0" fontId="5" fillId="0" borderId="119" xfId="0" applyFont="1" applyBorder="1" applyAlignment="1">
      <alignment horizontal="center" vertical="center"/>
    </xf>
    <xf numFmtId="0" fontId="9" fillId="0" borderId="185" xfId="0" applyFont="1" applyBorder="1" applyAlignment="1">
      <alignment horizontal="center" vertical="center"/>
    </xf>
    <xf numFmtId="0" fontId="9" fillId="0" borderId="186" xfId="0" applyFont="1" applyBorder="1" applyAlignment="1">
      <alignment horizontal="center" vertical="center"/>
    </xf>
    <xf numFmtId="0" fontId="9" fillId="0" borderId="0" xfId="0" applyFont="1" applyBorder="1" applyAlignment="1">
      <alignment horizontal="center" vertical="center" wrapText="1" shrinkToFit="1"/>
    </xf>
    <xf numFmtId="0" fontId="9" fillId="0" borderId="175" xfId="0" applyFont="1" applyBorder="1" applyAlignment="1">
      <alignment horizontal="left" vertical="center" wrapText="1"/>
    </xf>
    <xf numFmtId="0" fontId="9" fillId="0" borderId="187" xfId="0" applyFont="1" applyBorder="1" applyAlignment="1">
      <alignment horizontal="left" vertical="center"/>
    </xf>
    <xf numFmtId="0" fontId="9" fillId="0" borderId="29" xfId="0" applyFont="1" applyBorder="1" applyAlignment="1">
      <alignment horizontal="center" vertical="center"/>
    </xf>
    <xf numFmtId="0" fontId="4" fillId="0" borderId="22" xfId="0" applyFont="1" applyBorder="1" applyAlignment="1">
      <alignment horizontal="left" vertical="top" wrapText="1"/>
    </xf>
    <xf numFmtId="0" fontId="0" fillId="0" borderId="16" xfId="0" applyBorder="1" applyAlignment="1">
      <alignment horizontal="center"/>
    </xf>
    <xf numFmtId="0" fontId="0" fillId="0" borderId="175" xfId="0" applyBorder="1" applyAlignment="1">
      <alignment horizontal="left" vertical="top" wrapText="1"/>
    </xf>
    <xf numFmtId="0" fontId="0" fillId="0" borderId="175" xfId="0" applyBorder="1" applyAlignment="1">
      <alignment horizontal="left" vertical="top"/>
    </xf>
    <xf numFmtId="0" fontId="17" fillId="0" borderId="16" xfId="0" applyFont="1" applyBorder="1" applyAlignment="1">
      <alignment horizontal="center"/>
    </xf>
    <xf numFmtId="0" fontId="6" fillId="0" borderId="11" xfId="0" applyFont="1" applyBorder="1" applyAlignment="1">
      <alignment horizontal="center" vertical="center"/>
    </xf>
    <xf numFmtId="0" fontId="6" fillId="0" borderId="34" xfId="0" applyFont="1" applyBorder="1" applyAlignment="1">
      <alignment horizontal="center" vertical="center"/>
    </xf>
    <xf numFmtId="0" fontId="0" fillId="0" borderId="175" xfId="0" applyBorder="1" applyAlignment="1">
      <alignment horizontal="left" vertical="center" wrapText="1"/>
    </xf>
    <xf numFmtId="0" fontId="0" fillId="0" borderId="175" xfId="0" applyBorder="1" applyAlignment="1">
      <alignment horizontal="left" vertical="center"/>
    </xf>
    <xf numFmtId="0" fontId="6" fillId="0" borderId="14" xfId="0" applyFont="1" applyBorder="1" applyAlignment="1">
      <alignment horizontal="center" vertical="center"/>
    </xf>
    <xf numFmtId="0" fontId="6" fillId="0" borderId="32" xfId="0" applyFont="1" applyBorder="1" applyAlignment="1">
      <alignment horizontal="center" vertical="center"/>
    </xf>
    <xf numFmtId="0" fontId="17" fillId="0" borderId="22" xfId="0" applyFont="1" applyBorder="1" applyAlignment="1">
      <alignment horizontal="left" vertical="center" wrapText="1"/>
    </xf>
    <xf numFmtId="0" fontId="17" fillId="0" borderId="22" xfId="0" applyFont="1" applyBorder="1" applyAlignment="1">
      <alignment horizontal="left" vertical="center"/>
    </xf>
    <xf numFmtId="0" fontId="17" fillId="0" borderId="0" xfId="0" applyFont="1" applyAlignment="1">
      <alignment horizontal="left" vertical="center" wrapText="1"/>
    </xf>
    <xf numFmtId="0" fontId="9" fillId="0" borderId="16" xfId="0" applyFont="1" applyBorder="1" applyAlignment="1">
      <alignment horizontal="center" vertical="center" shrinkToFit="1"/>
    </xf>
    <xf numFmtId="0" fontId="8" fillId="0" borderId="20" xfId="0" applyFont="1" applyBorder="1" applyAlignment="1">
      <alignment horizontal="center" vertical="center" shrinkToFit="1"/>
    </xf>
    <xf numFmtId="0" fontId="0" fillId="0" borderId="24" xfId="0" applyBorder="1" applyAlignment="1">
      <alignment horizontal="center" vertical="center" shrinkToFit="1"/>
    </xf>
    <xf numFmtId="0" fontId="4" fillId="0" borderId="22" xfId="0" applyFont="1" applyBorder="1" applyAlignment="1">
      <alignment horizontal="left" vertical="center" wrapText="1"/>
    </xf>
    <xf numFmtId="0" fontId="8" fillId="0" borderId="11" xfId="0" applyFont="1" applyBorder="1" applyAlignment="1">
      <alignment horizontal="right" vertical="center" wrapText="1"/>
    </xf>
    <xf numFmtId="0" fontId="8" fillId="0" borderId="34" xfId="0" applyFont="1" applyBorder="1" applyAlignment="1">
      <alignment horizontal="right" vertical="center" wrapText="1"/>
    </xf>
    <xf numFmtId="0" fontId="8" fillId="0" borderId="38" xfId="0" applyFont="1" applyBorder="1" applyAlignment="1">
      <alignment horizontal="left" vertical="center"/>
    </xf>
    <xf numFmtId="0" fontId="8" fillId="0" borderId="48" xfId="0" applyFont="1" applyBorder="1" applyAlignment="1">
      <alignment horizontal="left" vertical="center"/>
    </xf>
    <xf numFmtId="0" fontId="0" fillId="0" borderId="79" xfId="0" applyBorder="1" applyAlignment="1">
      <alignment horizontal="center" vertical="center" shrinkToFit="1"/>
    </xf>
    <xf numFmtId="0" fontId="8" fillId="0" borderId="19" xfId="0" applyFont="1" applyBorder="1" applyAlignment="1">
      <alignment horizontal="center" vertical="center" shrinkToFit="1"/>
    </xf>
    <xf numFmtId="0" fontId="8" fillId="0" borderId="33" xfId="0" applyFont="1" applyBorder="1" applyAlignment="1">
      <alignment horizontal="center" vertical="center" shrinkToFit="1"/>
    </xf>
    <xf numFmtId="180" fontId="8" fillId="0" borderId="20" xfId="42" applyNumberFormat="1" applyFont="1" applyBorder="1" applyAlignment="1">
      <alignment horizontal="center" vertical="center" shrinkToFit="1"/>
    </xf>
    <xf numFmtId="180" fontId="8" fillId="0" borderId="79" xfId="42" applyNumberFormat="1" applyFont="1" applyBorder="1" applyAlignment="1">
      <alignment horizontal="center" vertical="center" shrinkToFit="1"/>
    </xf>
    <xf numFmtId="0" fontId="25" fillId="0" borderId="11" xfId="0" applyFont="1" applyBorder="1" applyAlignment="1">
      <alignment horizontal="left" vertical="center" wrapText="1"/>
    </xf>
    <xf numFmtId="0" fontId="25" fillId="0" borderId="34" xfId="0" applyFont="1" applyBorder="1" applyAlignment="1">
      <alignment horizontal="left" vertical="center" wrapText="1"/>
    </xf>
    <xf numFmtId="0" fontId="25" fillId="0" borderId="38" xfId="0" applyFont="1" applyBorder="1" applyAlignment="1">
      <alignment horizontal="left" vertical="center" wrapText="1"/>
    </xf>
    <xf numFmtId="0" fontId="25" fillId="0" borderId="48" xfId="0" applyFont="1" applyBorder="1" applyAlignment="1">
      <alignment horizontal="left" vertical="center" wrapText="1"/>
    </xf>
    <xf numFmtId="0" fontId="17" fillId="0" borderId="0" xfId="0" applyFont="1" applyBorder="1" applyAlignment="1">
      <alignment horizontal="left" shrinkToFit="1"/>
    </xf>
    <xf numFmtId="0" fontId="8" fillId="0" borderId="16" xfId="0" applyFont="1" applyBorder="1" applyAlignment="1">
      <alignment horizontal="center" vertical="center"/>
    </xf>
    <xf numFmtId="0" fontId="0" fillId="0" borderId="0" xfId="0" applyBorder="1" applyAlignment="1">
      <alignment horizontal="center"/>
    </xf>
    <xf numFmtId="0" fontId="17" fillId="0" borderId="27" xfId="0" applyFont="1" applyBorder="1" applyAlignment="1">
      <alignment horizontal="left" vertical="top" wrapText="1"/>
    </xf>
    <xf numFmtId="0" fontId="17" fillId="0" borderId="27" xfId="0" applyFont="1" applyBorder="1" applyAlignment="1">
      <alignment horizontal="left" vertical="top"/>
    </xf>
    <xf numFmtId="0" fontId="2" fillId="0" borderId="152" xfId="0" applyFont="1" applyBorder="1" applyAlignment="1">
      <alignment horizontal="center" vertical="center"/>
    </xf>
    <xf numFmtId="0" fontId="2" fillId="0" borderId="30" xfId="0" applyFont="1" applyBorder="1" applyAlignment="1">
      <alignment horizontal="center" vertical="center"/>
    </xf>
    <xf numFmtId="0" fontId="2" fillId="0" borderId="110" xfId="0" applyFont="1" applyBorder="1" applyAlignment="1">
      <alignment horizontal="center" vertical="center"/>
    </xf>
    <xf numFmtId="0" fontId="2" fillId="0" borderId="107" xfId="0" applyFont="1" applyBorder="1" applyAlignment="1">
      <alignment horizontal="center" vertical="center"/>
    </xf>
    <xf numFmtId="0" fontId="2" fillId="0" borderId="188" xfId="0" applyFont="1" applyBorder="1" applyAlignment="1">
      <alignment horizontal="left" vertical="center"/>
    </xf>
    <xf numFmtId="0" fontId="74" fillId="0" borderId="15" xfId="0" applyFont="1" applyBorder="1" applyAlignment="1">
      <alignment horizontal="center" vertical="center"/>
    </xf>
    <xf numFmtId="0" fontId="74" fillId="0" borderId="32" xfId="0" applyFont="1" applyBorder="1" applyAlignment="1">
      <alignment horizontal="center" vertical="center"/>
    </xf>
    <xf numFmtId="3" fontId="84" fillId="0" borderId="15" xfId="49" applyNumberFormat="1" applyFont="1" applyBorder="1" applyAlignment="1">
      <alignment horizontal="center" vertical="center"/>
    </xf>
    <xf numFmtId="3" fontId="84" fillId="0" borderId="32" xfId="49" applyNumberFormat="1" applyFont="1" applyBorder="1" applyAlignment="1">
      <alignment horizontal="center" vertical="center"/>
    </xf>
    <xf numFmtId="0" fontId="74" fillId="0" borderId="189" xfId="0" applyFont="1" applyBorder="1" applyAlignment="1">
      <alignment horizontal="left" vertical="center" wrapText="1"/>
    </xf>
    <xf numFmtId="0" fontId="74" fillId="0" borderId="190" xfId="0" applyFont="1" applyBorder="1" applyAlignment="1">
      <alignment horizontal="left" vertical="center"/>
    </xf>
    <xf numFmtId="0" fontId="0" fillId="0" borderId="15" xfId="0" applyFont="1" applyBorder="1" applyAlignment="1">
      <alignment horizontal="center" vertical="center"/>
    </xf>
    <xf numFmtId="0" fontId="0" fillId="0" borderId="32" xfId="0" applyFont="1" applyBorder="1" applyAlignment="1">
      <alignment horizontal="center" vertical="center"/>
    </xf>
    <xf numFmtId="3" fontId="13" fillId="0" borderId="53" xfId="65" applyNumberFormat="1" applyFont="1" applyFill="1" applyBorder="1" applyAlignment="1">
      <alignment horizontal="center" vertical="center"/>
    </xf>
    <xf numFmtId="3" fontId="13" fillId="0" borderId="31" xfId="65" applyNumberFormat="1" applyFont="1" applyFill="1" applyBorder="1" applyAlignment="1">
      <alignment horizontal="center" vertical="center"/>
    </xf>
    <xf numFmtId="3" fontId="13" fillId="0" borderId="117" xfId="65" applyNumberFormat="1" applyFont="1" applyFill="1" applyBorder="1" applyAlignment="1">
      <alignment horizontal="center" vertical="center"/>
    </xf>
    <xf numFmtId="0" fontId="14" fillId="0" borderId="0" xfId="0" applyFont="1" applyBorder="1" applyAlignment="1">
      <alignment horizontal="left" vertical="center"/>
    </xf>
    <xf numFmtId="0" fontId="3" fillId="0" borderId="21" xfId="64" applyFont="1" applyFill="1" applyBorder="1" applyAlignment="1">
      <alignment horizontal="center" vertical="center" shrinkToFit="1"/>
      <protection/>
    </xf>
    <xf numFmtId="0" fontId="3" fillId="0" borderId="25" xfId="64" applyFont="1" applyFill="1" applyBorder="1" applyAlignment="1">
      <alignment horizontal="center" vertical="center" shrinkToFit="1"/>
      <protection/>
    </xf>
    <xf numFmtId="0" fontId="3" fillId="0" borderId="191" xfId="64" applyFont="1" applyFill="1" applyBorder="1" applyAlignment="1">
      <alignment horizontal="center" vertical="center" shrinkToFit="1"/>
      <protection/>
    </xf>
    <xf numFmtId="3" fontId="14" fillId="0" borderId="49" xfId="65" applyNumberFormat="1" applyFont="1" applyFill="1" applyBorder="1" applyAlignment="1">
      <alignment horizontal="center" vertical="center" wrapText="1"/>
    </xf>
    <xf numFmtId="3" fontId="14" fillId="0" borderId="23" xfId="65" applyNumberFormat="1" applyFont="1" applyFill="1" applyBorder="1" applyAlignment="1">
      <alignment horizontal="center" vertical="center" wrapText="1"/>
    </xf>
    <xf numFmtId="3" fontId="13" fillId="0" borderId="18" xfId="65" applyNumberFormat="1" applyFont="1" applyFill="1" applyBorder="1" applyAlignment="1">
      <alignment horizontal="center" vertical="center" shrinkToFit="1"/>
    </xf>
    <xf numFmtId="3" fontId="13" fillId="0" borderId="23" xfId="65" applyNumberFormat="1" applyFont="1" applyFill="1" applyBorder="1" applyAlignment="1">
      <alignment horizontal="center" vertical="center" shrinkToFit="1"/>
    </xf>
    <xf numFmtId="3" fontId="13" fillId="0" borderId="192" xfId="65" applyNumberFormat="1" applyFont="1" applyFill="1" applyBorder="1" applyAlignment="1">
      <alignment horizontal="center" vertical="center" shrinkToFit="1"/>
    </xf>
    <xf numFmtId="3" fontId="14" fillId="0" borderId="53" xfId="65" applyNumberFormat="1" applyFont="1" applyFill="1" applyBorder="1" applyAlignment="1">
      <alignment horizontal="center" vertical="center" wrapText="1"/>
    </xf>
    <xf numFmtId="3" fontId="14" fillId="0" borderId="31" xfId="65" applyNumberFormat="1" applyFont="1" applyFill="1" applyBorder="1" applyAlignment="1">
      <alignment horizontal="center" vertical="center" wrapText="1"/>
    </xf>
    <xf numFmtId="3" fontId="13" fillId="0" borderId="193" xfId="65" applyNumberFormat="1" applyFont="1" applyFill="1" applyBorder="1" applyAlignment="1">
      <alignment horizontal="center" vertical="center" shrinkToFit="1"/>
    </xf>
    <xf numFmtId="3" fontId="13" fillId="0" borderId="24" xfId="65" applyNumberFormat="1" applyFont="1" applyFill="1" applyBorder="1" applyAlignment="1">
      <alignment horizontal="center" vertical="center" shrinkToFit="1"/>
    </xf>
    <xf numFmtId="3" fontId="13" fillId="0" borderId="87" xfId="65" applyNumberFormat="1" applyFont="1" applyFill="1" applyBorder="1" applyAlignment="1">
      <alignment horizontal="center" vertical="center" shrinkToFit="1"/>
    </xf>
    <xf numFmtId="3" fontId="14" fillId="0" borderId="167" xfId="65" applyNumberFormat="1" applyFont="1" applyFill="1" applyBorder="1" applyAlignment="1">
      <alignment horizontal="center" vertical="center" wrapText="1"/>
    </xf>
    <xf numFmtId="0" fontId="14" fillId="0" borderId="194" xfId="0" applyFont="1" applyBorder="1" applyAlignment="1">
      <alignment horizontal="center" vertical="center" wrapText="1"/>
    </xf>
    <xf numFmtId="3" fontId="13" fillId="0" borderId="195" xfId="65" applyNumberFormat="1" applyFont="1" applyFill="1" applyBorder="1" applyAlignment="1">
      <alignment horizontal="center" vertical="center" shrinkToFit="1"/>
    </xf>
    <xf numFmtId="3" fontId="13" fillId="0" borderId="25" xfId="65" applyNumberFormat="1" applyFont="1" applyFill="1" applyBorder="1" applyAlignment="1">
      <alignment horizontal="center" vertical="center" shrinkToFit="1"/>
    </xf>
    <xf numFmtId="3" fontId="13" fillId="0" borderId="191" xfId="65" applyNumberFormat="1" applyFont="1" applyFill="1" applyBorder="1" applyAlignment="1">
      <alignment horizontal="center" vertical="center" shrinkToFit="1"/>
    </xf>
    <xf numFmtId="0" fontId="3" fillId="0" borderId="18" xfId="64" applyFont="1" applyFill="1" applyBorder="1" applyAlignment="1">
      <alignment horizontal="center" vertical="center" shrinkToFit="1"/>
      <protection/>
    </xf>
    <xf numFmtId="0" fontId="3" fillId="0" borderId="23" xfId="64" applyFont="1" applyFill="1" applyBorder="1" applyAlignment="1">
      <alignment horizontal="center" vertical="center" shrinkToFit="1"/>
      <protection/>
    </xf>
    <xf numFmtId="0" fontId="3" fillId="0" borderId="192" xfId="64" applyFont="1" applyFill="1" applyBorder="1" applyAlignment="1">
      <alignment horizontal="center" vertical="center" shrinkToFit="1"/>
      <protection/>
    </xf>
    <xf numFmtId="3" fontId="13" fillId="0" borderId="152" xfId="65" applyNumberFormat="1" applyFont="1" applyFill="1" applyBorder="1" applyAlignment="1">
      <alignment horizontal="center" vertical="center" shrinkToFit="1"/>
    </xf>
    <xf numFmtId="3" fontId="13" fillId="0" borderId="27" xfId="65" applyNumberFormat="1" applyFont="1" applyFill="1" applyBorder="1" applyAlignment="1">
      <alignment horizontal="center" vertical="center" shrinkToFit="1"/>
    </xf>
    <xf numFmtId="3" fontId="13" fillId="0" borderId="196" xfId="65" applyNumberFormat="1" applyFont="1" applyFill="1" applyBorder="1" applyAlignment="1">
      <alignment horizontal="center" vertical="center" shrinkToFit="1"/>
    </xf>
    <xf numFmtId="3" fontId="13" fillId="0" borderId="20" xfId="65" applyNumberFormat="1" applyFont="1" applyFill="1" applyBorder="1" applyAlignment="1">
      <alignment horizontal="center" vertical="center" shrinkToFit="1"/>
    </xf>
    <xf numFmtId="0" fontId="5" fillId="0" borderId="167" xfId="64" applyFont="1" applyFill="1" applyBorder="1" applyAlignment="1">
      <alignment horizontal="center" vertical="center"/>
      <protection/>
    </xf>
    <xf numFmtId="0" fontId="14" fillId="0" borderId="197" xfId="0" applyFont="1" applyBorder="1" applyAlignment="1">
      <alignment horizontal="center" vertical="center"/>
    </xf>
    <xf numFmtId="0" fontId="3" fillId="0" borderId="20" xfId="64" applyFont="1" applyFill="1" applyBorder="1" applyAlignment="1">
      <alignment horizontal="center" vertical="center" shrinkToFit="1"/>
      <protection/>
    </xf>
    <xf numFmtId="0" fontId="3" fillId="0" borderId="24" xfId="64" applyFont="1" applyFill="1" applyBorder="1" applyAlignment="1">
      <alignment horizontal="center" vertical="center" shrinkToFit="1"/>
      <protection/>
    </xf>
    <xf numFmtId="0" fontId="3" fillId="0" borderId="87" xfId="64" applyFont="1" applyFill="1" applyBorder="1" applyAlignment="1">
      <alignment horizontal="center" vertical="center" shrinkToFit="1"/>
      <protection/>
    </xf>
    <xf numFmtId="3" fontId="12" fillId="0" borderId="0" xfId="65" applyNumberFormat="1" applyFont="1" applyFill="1" applyAlignment="1">
      <alignment horizontal="center" vertical="center" shrinkToFit="1"/>
    </xf>
    <xf numFmtId="0" fontId="12" fillId="0" borderId="0" xfId="0" applyFont="1" applyAlignment="1">
      <alignment horizontal="center" vertical="center" shrinkToFit="1"/>
    </xf>
    <xf numFmtId="185" fontId="13" fillId="0" borderId="198" xfId="65" applyNumberFormat="1" applyFont="1" applyFill="1" applyBorder="1" applyAlignment="1">
      <alignment horizontal="left" vertical="center" wrapText="1"/>
    </xf>
    <xf numFmtId="185" fontId="13" fillId="0" borderId="199" xfId="65" applyNumberFormat="1" applyFont="1" applyFill="1" applyBorder="1" applyAlignment="1">
      <alignment horizontal="left" vertical="center" wrapText="1"/>
    </xf>
    <xf numFmtId="185" fontId="13" fillId="0" borderId="200" xfId="65" applyNumberFormat="1" applyFont="1" applyFill="1" applyBorder="1" applyAlignment="1">
      <alignment horizontal="left" vertical="center" wrapText="1"/>
    </xf>
    <xf numFmtId="0" fontId="5" fillId="0" borderId="61" xfId="64" applyFont="1" applyFill="1" applyBorder="1" applyAlignment="1">
      <alignment horizontal="center" vertical="center"/>
      <protection/>
    </xf>
    <xf numFmtId="0" fontId="14" fillId="0" borderId="79" xfId="0" applyFont="1" applyBorder="1" applyAlignment="1">
      <alignment horizontal="center" vertical="center"/>
    </xf>
    <xf numFmtId="3" fontId="13" fillId="0" borderId="21" xfId="65" applyNumberFormat="1" applyFont="1" applyFill="1" applyBorder="1" applyAlignment="1">
      <alignment horizontal="center" vertical="center" shrinkToFit="1"/>
    </xf>
    <xf numFmtId="0" fontId="13" fillId="0" borderId="31" xfId="0" applyFont="1" applyBorder="1" applyAlignment="1">
      <alignment horizontal="center" vertical="center"/>
    </xf>
    <xf numFmtId="0" fontId="5" fillId="0" borderId="49" xfId="64" applyFont="1" applyFill="1" applyBorder="1" applyAlignment="1">
      <alignment horizontal="center" vertical="center"/>
      <protection/>
    </xf>
    <xf numFmtId="0" fontId="14" fillId="0" borderId="77" xfId="0" applyFont="1" applyBorder="1" applyAlignment="1">
      <alignment horizontal="center" vertical="center"/>
    </xf>
    <xf numFmtId="3" fontId="14" fillId="0" borderId="61" xfId="65" applyNumberFormat="1" applyFont="1" applyFill="1" applyBorder="1" applyAlignment="1">
      <alignment horizontal="center" vertical="center" wrapText="1"/>
    </xf>
    <xf numFmtId="0" fontId="14" fillId="0" borderId="201" xfId="0" applyFont="1" applyBorder="1" applyAlignment="1">
      <alignment horizontal="center" vertical="center" wrapText="1"/>
    </xf>
    <xf numFmtId="3" fontId="13" fillId="0" borderId="30" xfId="65" applyNumberFormat="1" applyFont="1" applyFill="1" applyBorder="1" applyAlignment="1">
      <alignment horizontal="center" vertical="center" shrinkToFit="1"/>
    </xf>
    <xf numFmtId="3" fontId="13" fillId="0" borderId="31" xfId="65" applyNumberFormat="1" applyFont="1" applyFill="1" applyBorder="1" applyAlignment="1">
      <alignment horizontal="center" vertical="center" shrinkToFit="1"/>
    </xf>
    <xf numFmtId="3" fontId="13" fillId="0" borderId="117" xfId="65" applyNumberFormat="1" applyFont="1" applyFill="1" applyBorder="1" applyAlignment="1">
      <alignment horizontal="center" vertical="center" shrinkToFit="1"/>
    </xf>
    <xf numFmtId="0" fontId="14" fillId="0" borderId="202" xfId="0" applyFont="1" applyBorder="1" applyAlignment="1">
      <alignment horizontal="center" vertical="center" wrapText="1"/>
    </xf>
    <xf numFmtId="3" fontId="13" fillId="0" borderId="203" xfId="65" applyNumberFormat="1" applyFont="1" applyFill="1" applyBorder="1" applyAlignment="1">
      <alignment horizontal="center" vertical="center" shrinkToFit="1"/>
    </xf>
    <xf numFmtId="0" fontId="3" fillId="0" borderId="31" xfId="0" applyFont="1" applyBorder="1" applyAlignment="1">
      <alignment horizontal="center" vertical="center"/>
    </xf>
    <xf numFmtId="0" fontId="13" fillId="0" borderId="204" xfId="0" applyFont="1" applyBorder="1" applyAlignment="1">
      <alignment horizontal="center" vertical="center"/>
    </xf>
    <xf numFmtId="185" fontId="15" fillId="0" borderId="153" xfId="65" applyNumberFormat="1" applyFont="1" applyFill="1" applyBorder="1" applyAlignment="1">
      <alignment horizontal="left" vertical="center" wrapText="1"/>
    </xf>
    <xf numFmtId="0" fontId="15" fillId="0" borderId="205" xfId="0" applyFont="1" applyBorder="1" applyAlignment="1">
      <alignment horizontal="left" vertical="center" wrapText="1"/>
    </xf>
    <xf numFmtId="0" fontId="6" fillId="0" borderId="50" xfId="0" applyFont="1" applyBorder="1" applyAlignment="1">
      <alignment horizontal="left" vertical="center" wrapText="1"/>
    </xf>
    <xf numFmtId="0" fontId="0" fillId="0" borderId="34" xfId="0" applyBorder="1" applyAlignment="1">
      <alignment horizontal="left" vertical="center" wrapText="1"/>
    </xf>
    <xf numFmtId="0" fontId="6" fillId="0" borderId="153" xfId="0" applyFont="1" applyBorder="1" applyAlignment="1">
      <alignment horizontal="left" vertical="center" wrapText="1"/>
    </xf>
    <xf numFmtId="0" fontId="6" fillId="0" borderId="154" xfId="0" applyFont="1" applyBorder="1" applyAlignment="1">
      <alignment horizontal="left" vertical="center" wrapText="1"/>
    </xf>
    <xf numFmtId="0" fontId="6" fillId="0" borderId="206" xfId="0" applyFont="1" applyBorder="1" applyAlignment="1">
      <alignment horizontal="left" vertical="center" wrapText="1"/>
    </xf>
    <xf numFmtId="0" fontId="6" fillId="0" borderId="151" xfId="0" applyFont="1" applyBorder="1" applyAlignment="1">
      <alignment horizontal="left" vertical="center" wrapText="1"/>
    </xf>
    <xf numFmtId="38" fontId="6" fillId="0" borderId="207" xfId="49" applyFont="1" applyBorder="1" applyAlignment="1">
      <alignment horizontal="center" vertical="center"/>
    </xf>
    <xf numFmtId="38" fontId="6" fillId="0" borderId="208" xfId="49" applyFont="1" applyBorder="1" applyAlignment="1">
      <alignment horizontal="center" vertical="center"/>
    </xf>
    <xf numFmtId="38" fontId="6" fillId="0" borderId="209" xfId="49" applyFont="1" applyBorder="1" applyAlignment="1">
      <alignment horizontal="center" vertical="center"/>
    </xf>
    <xf numFmtId="38" fontId="6" fillId="0" borderId="210" xfId="49" applyFont="1" applyBorder="1" applyAlignment="1">
      <alignment horizontal="center" vertical="center"/>
    </xf>
    <xf numFmtId="38" fontId="6" fillId="0" borderId="27" xfId="49" applyFont="1" applyBorder="1" applyAlignment="1">
      <alignment horizontal="center" vertical="center"/>
    </xf>
    <xf numFmtId="38" fontId="6" fillId="0" borderId="119" xfId="49" applyFont="1" applyBorder="1" applyAlignment="1">
      <alignment horizontal="center" vertical="center"/>
    </xf>
    <xf numFmtId="38" fontId="6" fillId="0" borderId="110" xfId="49" applyFont="1" applyBorder="1" applyAlignment="1">
      <alignment horizontal="center" vertical="center"/>
    </xf>
    <xf numFmtId="38" fontId="6" fillId="0" borderId="115" xfId="49" applyFont="1" applyBorder="1" applyAlignment="1">
      <alignment horizontal="center" vertical="center"/>
    </xf>
    <xf numFmtId="0" fontId="3" fillId="0" borderId="189" xfId="0" applyFont="1" applyBorder="1" applyAlignment="1">
      <alignment horizontal="left" vertical="center" wrapText="1"/>
    </xf>
    <xf numFmtId="0" fontId="3" fillId="0" borderId="190" xfId="0" applyFont="1" applyBorder="1" applyAlignment="1">
      <alignment horizontal="left" vertical="center" wrapText="1"/>
    </xf>
    <xf numFmtId="0" fontId="29" fillId="0" borderId="18" xfId="0" applyFont="1" applyBorder="1" applyAlignment="1">
      <alignment horizontal="center" vertical="center" wrapText="1"/>
    </xf>
    <xf numFmtId="0" fontId="29" fillId="0" borderId="77" xfId="0" applyFont="1" applyBorder="1" applyAlignment="1">
      <alignment horizontal="center" vertical="center" wrapText="1"/>
    </xf>
    <xf numFmtId="0" fontId="74" fillId="0" borderId="211" xfId="0" applyFont="1" applyBorder="1" applyAlignment="1">
      <alignment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開催出席" xfId="63"/>
    <cellStyle name="標準_累H1005 (2)" xfId="64"/>
    <cellStyle name="標準_累計－H9"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4.png" /></Relationships>
</file>

<file path=xl/drawings/_rels/drawing5.xml.rels><?xml version="1.0" encoding="utf-8" standalone="yes"?><Relationships xmlns="http://schemas.openxmlformats.org/package/2006/relationships"><Relationship Id="rId1" Type="http://schemas.openxmlformats.org/officeDocument/2006/relationships/image" Target="../media/image2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95250</xdr:rowOff>
    </xdr:from>
    <xdr:to>
      <xdr:col>11</xdr:col>
      <xdr:colOff>238125</xdr:colOff>
      <xdr:row>37</xdr:row>
      <xdr:rowOff>133350</xdr:rowOff>
    </xdr:to>
    <xdr:pic>
      <xdr:nvPicPr>
        <xdr:cNvPr id="1" name="図 2"/>
        <xdr:cNvPicPr preferRelativeResize="1">
          <a:picLocks noChangeAspect="1"/>
        </xdr:cNvPicPr>
      </xdr:nvPicPr>
      <xdr:blipFill>
        <a:blip r:embed="rId1"/>
        <a:stretch>
          <a:fillRect/>
        </a:stretch>
      </xdr:blipFill>
      <xdr:spPr>
        <a:xfrm>
          <a:off x="0" y="1590675"/>
          <a:ext cx="8248650" cy="483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xdr:row>
      <xdr:rowOff>19050</xdr:rowOff>
    </xdr:from>
    <xdr:to>
      <xdr:col>2</xdr:col>
      <xdr:colOff>0</xdr:colOff>
      <xdr:row>3</xdr:row>
      <xdr:rowOff>0</xdr:rowOff>
    </xdr:to>
    <xdr:sp>
      <xdr:nvSpPr>
        <xdr:cNvPr id="1" name="直線コネクタ 1"/>
        <xdr:cNvSpPr>
          <a:spLocks/>
        </xdr:cNvSpPr>
      </xdr:nvSpPr>
      <xdr:spPr>
        <a:xfrm>
          <a:off x="19050" y="381000"/>
          <a:ext cx="1990725" cy="5810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2</xdr:col>
      <xdr:colOff>0</xdr:colOff>
      <xdr:row>3</xdr:row>
      <xdr:rowOff>0</xdr:rowOff>
    </xdr:to>
    <xdr:sp>
      <xdr:nvSpPr>
        <xdr:cNvPr id="1" name="直線コネクタ 1"/>
        <xdr:cNvSpPr>
          <a:spLocks/>
        </xdr:cNvSpPr>
      </xdr:nvSpPr>
      <xdr:spPr>
        <a:xfrm>
          <a:off x="0" y="209550"/>
          <a:ext cx="1857375" cy="4095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2</xdr:col>
      <xdr:colOff>0</xdr:colOff>
      <xdr:row>3</xdr:row>
      <xdr:rowOff>0</xdr:rowOff>
    </xdr:to>
    <xdr:sp>
      <xdr:nvSpPr>
        <xdr:cNvPr id="1" name="直線コネクタ 1"/>
        <xdr:cNvSpPr>
          <a:spLocks/>
        </xdr:cNvSpPr>
      </xdr:nvSpPr>
      <xdr:spPr>
        <a:xfrm>
          <a:off x="0" y="171450"/>
          <a:ext cx="1762125" cy="40957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8</xdr:row>
      <xdr:rowOff>0</xdr:rowOff>
    </xdr:from>
    <xdr:to>
      <xdr:col>7</xdr:col>
      <xdr:colOff>9525</xdr:colOff>
      <xdr:row>15</xdr:row>
      <xdr:rowOff>38100</xdr:rowOff>
    </xdr:to>
    <xdr:pic>
      <xdr:nvPicPr>
        <xdr:cNvPr id="1" name="図 1"/>
        <xdr:cNvPicPr preferRelativeResize="1">
          <a:picLocks noChangeAspect="1"/>
        </xdr:cNvPicPr>
      </xdr:nvPicPr>
      <xdr:blipFill>
        <a:blip r:embed="rId1"/>
        <a:stretch>
          <a:fillRect/>
        </a:stretch>
      </xdr:blipFill>
      <xdr:spPr>
        <a:xfrm>
          <a:off x="0" y="1333500"/>
          <a:ext cx="59436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G5"/>
  <sheetViews>
    <sheetView showGridLines="0" zoomScale="91" zoomScaleNormal="91" zoomScalePageLayoutView="0" workbookViewId="0" topLeftCell="A1">
      <selection activeCell="J7" sqref="J7"/>
    </sheetView>
  </sheetViews>
  <sheetFormatPr defaultColWidth="9.00390625" defaultRowHeight="13.5"/>
  <cols>
    <col min="1" max="1" width="15.125" style="0" customWidth="1"/>
  </cols>
  <sheetData>
    <row r="1" spans="1:5" ht="12.75">
      <c r="A1" s="489" t="s">
        <v>279</v>
      </c>
      <c r="B1" s="489"/>
      <c r="C1" s="489"/>
      <c r="D1" s="489"/>
      <c r="E1" s="163"/>
    </row>
    <row r="2" spans="1:7" ht="12.75">
      <c r="A2" s="29"/>
      <c r="B2" s="162" t="s">
        <v>96</v>
      </c>
      <c r="C2" s="162" t="s">
        <v>10</v>
      </c>
      <c r="D2" s="161" t="s">
        <v>227</v>
      </c>
      <c r="E2" s="161" t="s">
        <v>253</v>
      </c>
      <c r="F2" s="162" t="s">
        <v>282</v>
      </c>
      <c r="G2" s="487" t="s">
        <v>425</v>
      </c>
    </row>
    <row r="3" spans="1:7" ht="12.75">
      <c r="A3" s="29" t="s">
        <v>224</v>
      </c>
      <c r="B3" s="164">
        <v>58600</v>
      </c>
      <c r="C3" s="164">
        <v>53500</v>
      </c>
      <c r="D3" s="164">
        <v>46900</v>
      </c>
      <c r="E3" s="164">
        <v>39100</v>
      </c>
      <c r="F3" s="164">
        <v>34500</v>
      </c>
      <c r="G3" s="488">
        <v>30500</v>
      </c>
    </row>
    <row r="4" spans="1:7" ht="12.75">
      <c r="A4" s="29" t="s">
        <v>225</v>
      </c>
      <c r="B4" s="165">
        <v>25600</v>
      </c>
      <c r="C4" s="165">
        <v>22300</v>
      </c>
      <c r="D4" s="165">
        <v>20100</v>
      </c>
      <c r="E4" s="165">
        <v>18100</v>
      </c>
      <c r="F4" s="165">
        <v>16800</v>
      </c>
      <c r="G4" s="488">
        <v>15600</v>
      </c>
    </row>
    <row r="5" spans="1:7" ht="12.75">
      <c r="A5" s="29" t="s">
        <v>226</v>
      </c>
      <c r="B5" s="165">
        <v>33000</v>
      </c>
      <c r="C5" s="165">
        <v>31200</v>
      </c>
      <c r="D5" s="165">
        <v>26800</v>
      </c>
      <c r="E5" s="165">
        <v>20900</v>
      </c>
      <c r="F5" s="165">
        <v>17700</v>
      </c>
      <c r="G5" s="488">
        <v>14900</v>
      </c>
    </row>
  </sheetData>
  <sheetProtection/>
  <mergeCells count="1">
    <mergeCell ref="A1:D1"/>
  </mergeCells>
  <printOptions/>
  <pageMargins left="0.7" right="0.7" top="0.75" bottom="0.75" header="0.3" footer="0.3"/>
  <pageSetup fitToHeight="1" fitToWidth="1"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theme="9"/>
  </sheetPr>
  <dimension ref="A1:O16"/>
  <sheetViews>
    <sheetView showGridLines="0" zoomScalePageLayoutView="0" workbookViewId="0" topLeftCell="A1">
      <selection activeCell="A2" sqref="A2:B3"/>
    </sheetView>
  </sheetViews>
  <sheetFormatPr defaultColWidth="9.00390625" defaultRowHeight="13.5"/>
  <cols>
    <col min="1" max="1" width="2.75390625" style="286" customWidth="1"/>
    <col min="2" max="2" width="17.875" style="286" customWidth="1"/>
    <col min="3" max="12" width="5.875" style="286" customWidth="1"/>
    <col min="13" max="13" width="7.75390625" style="286" customWidth="1"/>
    <col min="14" max="14" width="4.00390625" style="286" customWidth="1"/>
    <col min="15" max="15" width="7.875" style="286" customWidth="1"/>
    <col min="16" max="16" width="9.00390625" style="286" customWidth="1"/>
    <col min="17" max="16384" width="9.00390625" style="286" customWidth="1"/>
  </cols>
  <sheetData>
    <row r="1" spans="2:13" ht="15.75" customHeight="1">
      <c r="B1" s="616" t="s">
        <v>494</v>
      </c>
      <c r="C1" s="616"/>
      <c r="D1" s="616"/>
      <c r="E1" s="616"/>
      <c r="F1" s="616"/>
      <c r="G1" s="616"/>
      <c r="H1" s="616"/>
      <c r="I1" s="616"/>
      <c r="J1" s="616"/>
      <c r="K1" s="616"/>
      <c r="L1" s="616"/>
      <c r="M1" s="616"/>
    </row>
    <row r="2" spans="1:15" ht="13.5" customHeight="1">
      <c r="A2" s="625" t="s">
        <v>328</v>
      </c>
      <c r="B2" s="626"/>
      <c r="C2" s="512" t="s">
        <v>5</v>
      </c>
      <c r="D2" s="512" t="s">
        <v>329</v>
      </c>
      <c r="E2" s="512" t="s">
        <v>330</v>
      </c>
      <c r="F2" s="512" t="s">
        <v>8</v>
      </c>
      <c r="G2" s="512" t="s">
        <v>9</v>
      </c>
      <c r="H2" s="512" t="s">
        <v>10</v>
      </c>
      <c r="I2" s="512" t="s">
        <v>227</v>
      </c>
      <c r="J2" s="512" t="s">
        <v>253</v>
      </c>
      <c r="K2" s="512" t="s">
        <v>282</v>
      </c>
      <c r="L2" s="512" t="s">
        <v>425</v>
      </c>
      <c r="M2" s="512" t="s">
        <v>331</v>
      </c>
      <c r="O2" s="287"/>
    </row>
    <row r="3" spans="1:13" ht="15.75" customHeight="1">
      <c r="A3" s="627"/>
      <c r="B3" s="628"/>
      <c r="C3" s="514"/>
      <c r="D3" s="514"/>
      <c r="E3" s="514"/>
      <c r="F3" s="514"/>
      <c r="G3" s="514"/>
      <c r="H3" s="514"/>
      <c r="I3" s="514"/>
      <c r="J3" s="514"/>
      <c r="K3" s="514"/>
      <c r="L3" s="514"/>
      <c r="M3" s="514"/>
    </row>
    <row r="4" spans="1:13" ht="16.5" customHeight="1">
      <c r="A4" s="621" t="s">
        <v>332</v>
      </c>
      <c r="B4" s="622"/>
      <c r="C4" s="39">
        <v>6</v>
      </c>
      <c r="D4" s="39">
        <v>25</v>
      </c>
      <c r="E4" s="39">
        <v>17</v>
      </c>
      <c r="F4" s="39">
        <v>23</v>
      </c>
      <c r="G4" s="39">
        <v>8</v>
      </c>
      <c r="H4" s="39">
        <v>14</v>
      </c>
      <c r="I4" s="39">
        <v>15</v>
      </c>
      <c r="J4" s="288">
        <v>18</v>
      </c>
      <c r="K4" s="39">
        <v>16</v>
      </c>
      <c r="L4" s="39">
        <v>12</v>
      </c>
      <c r="M4" s="39">
        <v>-4</v>
      </c>
    </row>
    <row r="5" spans="1:13" ht="16.5" customHeight="1">
      <c r="A5" s="623" t="s">
        <v>333</v>
      </c>
      <c r="B5" s="624"/>
      <c r="C5" s="289">
        <v>3</v>
      </c>
      <c r="D5" s="40">
        <v>11</v>
      </c>
      <c r="E5" s="40">
        <v>19</v>
      </c>
      <c r="F5" s="40">
        <v>5</v>
      </c>
      <c r="G5" s="40">
        <v>10</v>
      </c>
      <c r="H5" s="40">
        <v>11</v>
      </c>
      <c r="I5" s="40">
        <v>9</v>
      </c>
      <c r="J5" s="290">
        <v>18</v>
      </c>
      <c r="K5" s="40">
        <v>18</v>
      </c>
      <c r="L5" s="40">
        <v>11</v>
      </c>
      <c r="M5" s="39">
        <v>-7</v>
      </c>
    </row>
    <row r="6" spans="1:13" ht="16.5" customHeight="1">
      <c r="A6" s="619" t="s">
        <v>334</v>
      </c>
      <c r="B6" s="620"/>
      <c r="C6" s="289">
        <v>14</v>
      </c>
      <c r="D6" s="39">
        <v>32</v>
      </c>
      <c r="E6" s="39">
        <v>42</v>
      </c>
      <c r="F6" s="39">
        <v>27</v>
      </c>
      <c r="G6" s="39">
        <v>31</v>
      </c>
      <c r="H6" s="39">
        <v>30</v>
      </c>
      <c r="I6" s="39">
        <v>23</v>
      </c>
      <c r="J6" s="288">
        <v>29</v>
      </c>
      <c r="K6" s="39">
        <v>20</v>
      </c>
      <c r="L6" s="39">
        <v>18</v>
      </c>
      <c r="M6" s="39">
        <v>-2</v>
      </c>
    </row>
    <row r="7" spans="1:13" ht="13.5" customHeight="1">
      <c r="A7" s="617"/>
      <c r="B7" s="618"/>
      <c r="C7" s="618"/>
      <c r="D7" s="618"/>
      <c r="E7" s="618"/>
      <c r="F7" s="618"/>
      <c r="G7" s="618"/>
      <c r="H7" s="618"/>
      <c r="I7" s="618"/>
      <c r="J7" s="618"/>
      <c r="K7" s="618"/>
      <c r="L7" s="618"/>
      <c r="M7" s="618"/>
    </row>
    <row r="11" ht="12.75">
      <c r="H11" s="287"/>
    </row>
    <row r="12" spans="9:12" ht="12.75">
      <c r="I12" s="287"/>
      <c r="J12" s="287"/>
      <c r="K12" s="287"/>
      <c r="L12" s="287"/>
    </row>
    <row r="13" ht="12.75">
      <c r="M13" s="287"/>
    </row>
    <row r="16" spans="1:13" ht="17.25" customHeight="1">
      <c r="A16" s="291" t="s">
        <v>335</v>
      </c>
      <c r="B16" s="292"/>
      <c r="C16" s="292"/>
      <c r="D16" s="292"/>
      <c r="E16" s="292"/>
      <c r="F16" s="292"/>
      <c r="G16" s="292"/>
      <c r="H16" s="292"/>
      <c r="I16" s="292"/>
      <c r="J16" s="292"/>
      <c r="K16" s="292"/>
      <c r="L16" s="292"/>
      <c r="M16" s="292"/>
    </row>
    <row r="17" ht="16.5" customHeight="1"/>
    <row r="18" ht="16.5" customHeight="1"/>
  </sheetData>
  <sheetProtection/>
  <mergeCells count="17">
    <mergeCell ref="L2:L3"/>
    <mergeCell ref="A4:B4"/>
    <mergeCell ref="A5:B5"/>
    <mergeCell ref="A2:B3"/>
    <mergeCell ref="C2:C3"/>
    <mergeCell ref="D2:D3"/>
    <mergeCell ref="E2:E3"/>
    <mergeCell ref="B1:M1"/>
    <mergeCell ref="M2:M3"/>
    <mergeCell ref="A7:M7"/>
    <mergeCell ref="F2:F3"/>
    <mergeCell ref="G2:G3"/>
    <mergeCell ref="A6:B6"/>
    <mergeCell ref="H2:H3"/>
    <mergeCell ref="I2:I3"/>
    <mergeCell ref="J2:J3"/>
    <mergeCell ref="K2:K3"/>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9"/>
  </sheetPr>
  <dimension ref="A1:AQ19"/>
  <sheetViews>
    <sheetView showGridLines="0" zoomScalePageLayoutView="0" workbookViewId="0" topLeftCell="A1">
      <selection activeCell="A2" sqref="A2:B3"/>
    </sheetView>
  </sheetViews>
  <sheetFormatPr defaultColWidth="9.00390625" defaultRowHeight="13.5"/>
  <cols>
    <col min="1" max="2" width="11.125" style="0" customWidth="1"/>
    <col min="3" max="10" width="9.00390625" style="0" customWidth="1"/>
    <col min="11" max="11" width="9.00390625" style="0" bestFit="1" customWidth="1"/>
  </cols>
  <sheetData>
    <row r="1" spans="1:10" ht="17.25" customHeight="1">
      <c r="A1" s="616" t="s">
        <v>502</v>
      </c>
      <c r="B1" s="616"/>
      <c r="C1" s="616"/>
      <c r="D1" s="616"/>
      <c r="E1" s="616"/>
      <c r="F1" s="616"/>
      <c r="G1" s="616"/>
      <c r="H1" s="616"/>
      <c r="I1" s="616"/>
      <c r="J1" s="616"/>
    </row>
    <row r="2" spans="1:12" ht="12.75">
      <c r="A2" s="631" t="s">
        <v>243</v>
      </c>
      <c r="B2" s="632"/>
      <c r="C2" s="629" t="s">
        <v>11</v>
      </c>
      <c r="D2" s="629" t="s">
        <v>100</v>
      </c>
      <c r="E2" s="629" t="s">
        <v>94</v>
      </c>
      <c r="F2" s="629" t="s">
        <v>95</v>
      </c>
      <c r="G2" s="629" t="s">
        <v>96</v>
      </c>
      <c r="H2" s="629" t="s">
        <v>97</v>
      </c>
      <c r="I2" s="629" t="s">
        <v>336</v>
      </c>
      <c r="J2" s="635" t="s">
        <v>337</v>
      </c>
      <c r="K2" s="637" t="s">
        <v>338</v>
      </c>
      <c r="L2" s="501" t="s">
        <v>425</v>
      </c>
    </row>
    <row r="3" spans="1:12" ht="18.75" customHeight="1">
      <c r="A3" s="633"/>
      <c r="B3" s="634"/>
      <c r="C3" s="630"/>
      <c r="D3" s="630"/>
      <c r="E3" s="630"/>
      <c r="F3" s="630"/>
      <c r="G3" s="630"/>
      <c r="H3" s="630"/>
      <c r="I3" s="630"/>
      <c r="J3" s="636"/>
      <c r="K3" s="638"/>
      <c r="L3" s="501"/>
    </row>
    <row r="4" spans="1:12" ht="32.25" customHeight="1">
      <c r="A4" s="639" t="s">
        <v>488</v>
      </c>
      <c r="B4" s="640"/>
      <c r="C4" s="184">
        <v>18</v>
      </c>
      <c r="D4" s="184">
        <v>15</v>
      </c>
      <c r="E4" s="184">
        <v>29</v>
      </c>
      <c r="F4" s="184">
        <v>21</v>
      </c>
      <c r="G4" s="184">
        <v>23</v>
      </c>
      <c r="H4" s="184">
        <v>8</v>
      </c>
      <c r="I4" s="184">
        <v>1</v>
      </c>
      <c r="J4" s="184">
        <v>3</v>
      </c>
      <c r="K4" s="75">
        <v>2</v>
      </c>
      <c r="L4" s="75">
        <v>1</v>
      </c>
    </row>
    <row r="5" s="156" customFormat="1" ht="9">
      <c r="A5" s="156" t="s">
        <v>339</v>
      </c>
    </row>
    <row r="6" s="156" customFormat="1" ht="9">
      <c r="A6" s="156" t="s">
        <v>240</v>
      </c>
    </row>
    <row r="7" s="156" customFormat="1" ht="9">
      <c r="A7" s="156" t="s">
        <v>241</v>
      </c>
    </row>
    <row r="8" s="156" customFormat="1" ht="9">
      <c r="A8" s="156" t="s">
        <v>245</v>
      </c>
    </row>
    <row r="9" s="156" customFormat="1" ht="9">
      <c r="A9" s="156" t="s">
        <v>239</v>
      </c>
    </row>
    <row r="10" s="156" customFormat="1" ht="9">
      <c r="A10" s="156" t="s">
        <v>246</v>
      </c>
    </row>
    <row r="11" s="156" customFormat="1" ht="9">
      <c r="A11" s="156" t="s">
        <v>247</v>
      </c>
    </row>
    <row r="12" s="156" customFormat="1" ht="9">
      <c r="A12" s="156" t="s">
        <v>248</v>
      </c>
    </row>
    <row r="13" s="156" customFormat="1" ht="9">
      <c r="A13" s="156" t="s">
        <v>249</v>
      </c>
    </row>
    <row r="14" s="156" customFormat="1" ht="9">
      <c r="A14" s="156" t="s">
        <v>250</v>
      </c>
    </row>
    <row r="15" s="156" customFormat="1" ht="9">
      <c r="A15" s="156" t="s">
        <v>251</v>
      </c>
    </row>
    <row r="16" spans="1:43" ht="12.75">
      <c r="A16" s="156" t="s">
        <v>280</v>
      </c>
      <c r="B16" s="157"/>
      <c r="C16" s="157"/>
      <c r="D16" s="157"/>
      <c r="E16" s="157"/>
      <c r="F16" s="157"/>
      <c r="G16" s="157"/>
      <c r="H16" s="157"/>
      <c r="I16" s="157"/>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7"/>
      <c r="AM16" s="157"/>
      <c r="AN16" s="157"/>
      <c r="AO16" s="157"/>
      <c r="AP16" s="157"/>
      <c r="AQ16" s="157"/>
    </row>
    <row r="17" spans="1:43" ht="12.75">
      <c r="A17" s="157"/>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c r="AK17" s="157"/>
      <c r="AL17" s="157"/>
      <c r="AM17" s="157"/>
      <c r="AN17" s="157"/>
      <c r="AO17" s="157"/>
      <c r="AP17" s="157"/>
      <c r="AQ17" s="157"/>
    </row>
    <row r="18" spans="1:43" ht="12.75">
      <c r="A18" s="157"/>
      <c r="B18" s="157"/>
      <c r="C18" s="157"/>
      <c r="D18" s="157"/>
      <c r="E18" s="157"/>
      <c r="F18" s="157"/>
      <c r="G18" s="157"/>
      <c r="H18" s="157"/>
      <c r="I18" s="157"/>
      <c r="J18" s="157"/>
      <c r="K18" s="157"/>
      <c r="L18" s="157"/>
      <c r="M18" s="157"/>
      <c r="N18" s="157"/>
      <c r="O18" s="157"/>
      <c r="P18" s="157"/>
      <c r="Q18" s="157"/>
      <c r="R18" s="157"/>
      <c r="S18" s="157"/>
      <c r="T18" s="157"/>
      <c r="U18" s="157"/>
      <c r="V18" s="157"/>
      <c r="W18" s="157"/>
      <c r="X18" s="157"/>
      <c r="Y18" s="157"/>
      <c r="Z18" s="157"/>
      <c r="AA18" s="157"/>
      <c r="AB18" s="157"/>
      <c r="AC18" s="157"/>
      <c r="AD18" s="157"/>
      <c r="AE18" s="157"/>
      <c r="AF18" s="157"/>
      <c r="AG18" s="157"/>
      <c r="AH18" s="157"/>
      <c r="AI18" s="157"/>
      <c r="AJ18" s="157"/>
      <c r="AK18" s="157"/>
      <c r="AL18" s="157"/>
      <c r="AM18" s="157"/>
      <c r="AN18" s="157"/>
      <c r="AO18" s="157"/>
      <c r="AP18" s="157"/>
      <c r="AQ18" s="157"/>
    </row>
    <row r="19" spans="1:43" ht="12.75">
      <c r="A19" s="157"/>
      <c r="B19" s="157"/>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row>
  </sheetData>
  <sheetProtection/>
  <mergeCells count="13">
    <mergeCell ref="L2:L3"/>
    <mergeCell ref="K2:K3"/>
    <mergeCell ref="A4:B4"/>
    <mergeCell ref="C2:C3"/>
    <mergeCell ref="D2:D3"/>
    <mergeCell ref="E2:E3"/>
    <mergeCell ref="A1:J1"/>
    <mergeCell ref="F2:F3"/>
    <mergeCell ref="G2:G3"/>
    <mergeCell ref="A2:B3"/>
    <mergeCell ref="H2:H3"/>
    <mergeCell ref="I2:I3"/>
    <mergeCell ref="J2:J3"/>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9"/>
  </sheetPr>
  <dimension ref="A1:L17"/>
  <sheetViews>
    <sheetView showGridLines="0" zoomScale="70" zoomScaleNormal="70" zoomScalePageLayoutView="0" workbookViewId="0" topLeftCell="A1">
      <selection activeCell="A2" sqref="A2:B3"/>
    </sheetView>
  </sheetViews>
  <sheetFormatPr defaultColWidth="9.00390625" defaultRowHeight="13.5"/>
  <cols>
    <col min="1" max="1" width="2.875" style="293" customWidth="1"/>
    <col min="2" max="2" width="31.875" style="307" customWidth="1"/>
    <col min="3" max="3" width="7.375" style="294" customWidth="1"/>
    <col min="4" max="4" width="7.25390625" style="294" customWidth="1"/>
    <col min="5" max="5" width="7.375" style="294" customWidth="1"/>
    <col min="6" max="8" width="7.25390625" style="294" customWidth="1"/>
    <col min="9" max="10" width="7.375" style="294" customWidth="1"/>
    <col min="11" max="11" width="7.25390625" style="294" customWidth="1"/>
    <col min="12" max="12" width="7.375" style="294" customWidth="1"/>
    <col min="13" max="13" width="2.00390625" style="294" customWidth="1"/>
    <col min="14" max="16384" width="9.00390625" style="294" customWidth="1"/>
  </cols>
  <sheetData>
    <row r="1" spans="2:12" ht="24" customHeight="1">
      <c r="B1" s="597" t="s">
        <v>503</v>
      </c>
      <c r="C1" s="597"/>
      <c r="D1" s="597"/>
      <c r="E1" s="597"/>
      <c r="F1" s="597"/>
      <c r="G1" s="597"/>
      <c r="H1" s="597"/>
      <c r="I1" s="597"/>
      <c r="J1" s="597"/>
      <c r="K1" s="597"/>
      <c r="L1" s="597"/>
    </row>
    <row r="2" spans="1:12" ht="20.25" customHeight="1">
      <c r="A2" s="641" t="s">
        <v>340</v>
      </c>
      <c r="B2" s="642"/>
      <c r="C2" s="643" t="s">
        <v>11</v>
      </c>
      <c r="D2" s="643" t="s">
        <v>100</v>
      </c>
      <c r="E2" s="643" t="s">
        <v>94</v>
      </c>
      <c r="F2" s="643" t="s">
        <v>95</v>
      </c>
      <c r="G2" s="643" t="s">
        <v>96</v>
      </c>
      <c r="H2" s="643" t="s">
        <v>97</v>
      </c>
      <c r="I2" s="643" t="s">
        <v>254</v>
      </c>
      <c r="J2" s="643" t="s">
        <v>253</v>
      </c>
      <c r="K2" s="643" t="s">
        <v>282</v>
      </c>
      <c r="L2" s="643" t="s">
        <v>425</v>
      </c>
    </row>
    <row r="3" spans="1:12" ht="21.75" customHeight="1">
      <c r="A3" s="642"/>
      <c r="B3" s="642"/>
      <c r="C3" s="644"/>
      <c r="D3" s="644"/>
      <c r="E3" s="644"/>
      <c r="F3" s="644"/>
      <c r="G3" s="644"/>
      <c r="H3" s="644"/>
      <c r="I3" s="644"/>
      <c r="J3" s="644"/>
      <c r="K3" s="644"/>
      <c r="L3" s="644"/>
    </row>
    <row r="4" spans="1:12" ht="26.25" customHeight="1">
      <c r="A4" s="295" t="s">
        <v>341</v>
      </c>
      <c r="B4" s="296"/>
      <c r="C4" s="297">
        <v>1</v>
      </c>
      <c r="D4" s="297">
        <v>0</v>
      </c>
      <c r="E4" s="298">
        <v>0</v>
      </c>
      <c r="F4" s="298">
        <v>1</v>
      </c>
      <c r="G4" s="298">
        <v>0</v>
      </c>
      <c r="H4" s="298">
        <v>0</v>
      </c>
      <c r="I4" s="299">
        <v>0</v>
      </c>
      <c r="J4" s="300">
        <v>1</v>
      </c>
      <c r="K4" s="297">
        <v>0</v>
      </c>
      <c r="L4" s="297">
        <v>0</v>
      </c>
    </row>
    <row r="5" spans="1:12" ht="26.25" customHeight="1">
      <c r="A5" s="301"/>
      <c r="B5" s="302" t="s">
        <v>342</v>
      </c>
      <c r="C5" s="297">
        <v>0</v>
      </c>
      <c r="D5" s="297">
        <v>0</v>
      </c>
      <c r="E5" s="297">
        <v>0</v>
      </c>
      <c r="F5" s="297">
        <v>0</v>
      </c>
      <c r="G5" s="297">
        <v>0</v>
      </c>
      <c r="H5" s="297">
        <v>0</v>
      </c>
      <c r="I5" s="300">
        <v>0</v>
      </c>
      <c r="J5" s="300">
        <v>1</v>
      </c>
      <c r="K5" s="297">
        <v>0</v>
      </c>
      <c r="L5" s="297">
        <v>0</v>
      </c>
    </row>
    <row r="6" spans="1:12" ht="26.25" customHeight="1">
      <c r="A6" s="295" t="s">
        <v>343</v>
      </c>
      <c r="B6" s="296"/>
      <c r="C6" s="297">
        <v>4</v>
      </c>
      <c r="D6" s="297">
        <v>0</v>
      </c>
      <c r="E6" s="297">
        <v>13</v>
      </c>
      <c r="F6" s="297">
        <v>14</v>
      </c>
      <c r="G6" s="297">
        <v>27</v>
      </c>
      <c r="H6" s="297">
        <v>18</v>
      </c>
      <c r="I6" s="300">
        <v>0</v>
      </c>
      <c r="J6" s="300">
        <v>42</v>
      </c>
      <c r="K6" s="297">
        <v>9</v>
      </c>
      <c r="L6" s="297">
        <v>6</v>
      </c>
    </row>
    <row r="7" spans="1:12" ht="26.25" customHeight="1">
      <c r="A7" s="303"/>
      <c r="B7" s="304" t="s">
        <v>344</v>
      </c>
      <c r="C7" s="297">
        <v>1</v>
      </c>
      <c r="D7" s="297">
        <v>0</v>
      </c>
      <c r="E7" s="297">
        <v>9</v>
      </c>
      <c r="F7" s="297">
        <v>7</v>
      </c>
      <c r="G7" s="297">
        <v>20</v>
      </c>
      <c r="H7" s="297">
        <v>9</v>
      </c>
      <c r="I7" s="300">
        <v>0</v>
      </c>
      <c r="J7" s="300">
        <v>6</v>
      </c>
      <c r="K7" s="297">
        <v>1</v>
      </c>
      <c r="L7" s="297">
        <v>0</v>
      </c>
    </row>
    <row r="8" spans="1:12" ht="28.5" customHeight="1">
      <c r="A8" s="301"/>
      <c r="B8" s="296" t="s">
        <v>345</v>
      </c>
      <c r="C8" s="300" t="s">
        <v>347</v>
      </c>
      <c r="D8" s="300" t="s">
        <v>348</v>
      </c>
      <c r="E8" s="297">
        <v>69.2</v>
      </c>
      <c r="F8" s="300" t="s">
        <v>346</v>
      </c>
      <c r="G8" s="297">
        <v>74.1</v>
      </c>
      <c r="H8" s="300" t="s">
        <v>346</v>
      </c>
      <c r="I8" s="300" t="s">
        <v>349</v>
      </c>
      <c r="J8" s="300">
        <v>14.3</v>
      </c>
      <c r="K8" s="300" t="s">
        <v>429</v>
      </c>
      <c r="L8" s="300" t="s">
        <v>349</v>
      </c>
    </row>
    <row r="9" spans="1:12" ht="26.25" customHeight="1">
      <c r="A9" s="295" t="s">
        <v>350</v>
      </c>
      <c r="B9" s="296"/>
      <c r="C9" s="297">
        <v>2</v>
      </c>
      <c r="D9" s="297">
        <v>0</v>
      </c>
      <c r="E9" s="297">
        <v>5</v>
      </c>
      <c r="F9" s="297">
        <v>1</v>
      </c>
      <c r="G9" s="297">
        <v>0</v>
      </c>
      <c r="H9" s="297">
        <v>0</v>
      </c>
      <c r="I9" s="300">
        <v>0</v>
      </c>
      <c r="J9" s="300">
        <v>4</v>
      </c>
      <c r="K9" s="297">
        <v>1</v>
      </c>
      <c r="L9" s="297">
        <v>0</v>
      </c>
    </row>
    <row r="10" spans="1:12" ht="26.25" customHeight="1">
      <c r="A10" s="301"/>
      <c r="B10" s="304" t="s">
        <v>351</v>
      </c>
      <c r="C10" s="297">
        <v>0</v>
      </c>
      <c r="D10" s="297">
        <v>0</v>
      </c>
      <c r="E10" s="297">
        <v>0</v>
      </c>
      <c r="F10" s="297">
        <v>0</v>
      </c>
      <c r="G10" s="297">
        <v>0</v>
      </c>
      <c r="H10" s="297">
        <v>0</v>
      </c>
      <c r="I10" s="300">
        <v>0</v>
      </c>
      <c r="J10" s="300">
        <v>0</v>
      </c>
      <c r="K10" s="297">
        <v>0</v>
      </c>
      <c r="L10" s="297">
        <v>0</v>
      </c>
    </row>
    <row r="11" spans="1:12" ht="28.5" customHeight="1">
      <c r="A11" s="305" t="s">
        <v>352</v>
      </c>
      <c r="B11" s="306"/>
      <c r="C11" s="297">
        <v>0</v>
      </c>
      <c r="D11" s="297">
        <v>0</v>
      </c>
      <c r="E11" s="297">
        <v>3</v>
      </c>
      <c r="F11" s="297">
        <v>6</v>
      </c>
      <c r="G11" s="297">
        <v>3</v>
      </c>
      <c r="H11" s="297">
        <v>3</v>
      </c>
      <c r="I11" s="300">
        <v>0</v>
      </c>
      <c r="J11" s="300">
        <v>15</v>
      </c>
      <c r="K11" s="297">
        <v>4</v>
      </c>
      <c r="L11" s="297">
        <v>9</v>
      </c>
    </row>
    <row r="12" spans="1:12" ht="30.75" customHeight="1">
      <c r="A12" s="52"/>
      <c r="B12" s="296" t="s">
        <v>353</v>
      </c>
      <c r="C12" s="297">
        <v>0</v>
      </c>
      <c r="D12" s="297">
        <v>0</v>
      </c>
      <c r="E12" s="297">
        <v>0</v>
      </c>
      <c r="F12" s="297">
        <v>0</v>
      </c>
      <c r="G12" s="297">
        <v>0</v>
      </c>
      <c r="H12" s="297">
        <v>0</v>
      </c>
      <c r="I12" s="300">
        <v>0</v>
      </c>
      <c r="J12" s="300">
        <v>0</v>
      </c>
      <c r="K12" s="297">
        <v>0</v>
      </c>
      <c r="L12" s="297">
        <v>1</v>
      </c>
    </row>
    <row r="13" spans="2:12" ht="15.75">
      <c r="B13" s="645" t="s">
        <v>354</v>
      </c>
      <c r="C13" s="645"/>
      <c r="D13" s="645"/>
      <c r="E13" s="645"/>
      <c r="F13" s="645"/>
      <c r="G13" s="645"/>
      <c r="H13" s="645"/>
      <c r="I13" s="645"/>
      <c r="J13" s="645"/>
      <c r="K13" s="645"/>
      <c r="L13" s="645"/>
    </row>
    <row r="14" spans="2:12" ht="15.75">
      <c r="B14" s="645"/>
      <c r="C14" s="645"/>
      <c r="D14" s="645"/>
      <c r="E14" s="645"/>
      <c r="F14" s="645"/>
      <c r="G14" s="645"/>
      <c r="H14" s="645"/>
      <c r="I14" s="645"/>
      <c r="J14" s="645"/>
      <c r="K14" s="645"/>
      <c r="L14" s="645"/>
    </row>
    <row r="15" spans="2:12" ht="15.75">
      <c r="B15" s="645"/>
      <c r="C15" s="645"/>
      <c r="D15" s="645"/>
      <c r="E15" s="645"/>
      <c r="F15" s="645"/>
      <c r="G15" s="645"/>
      <c r="H15" s="645"/>
      <c r="I15" s="645"/>
      <c r="J15" s="645"/>
      <c r="K15" s="645"/>
      <c r="L15" s="645"/>
    </row>
    <row r="16" spans="2:12" ht="15.75">
      <c r="B16" s="645"/>
      <c r="C16" s="645"/>
      <c r="D16" s="645"/>
      <c r="E16" s="645"/>
      <c r="F16" s="645"/>
      <c r="G16" s="645"/>
      <c r="H16" s="645"/>
      <c r="I16" s="645"/>
      <c r="J16" s="645"/>
      <c r="K16" s="645"/>
      <c r="L16" s="645"/>
    </row>
    <row r="17" spans="2:12" ht="15.75">
      <c r="B17" s="645"/>
      <c r="C17" s="645"/>
      <c r="D17" s="645"/>
      <c r="E17" s="645"/>
      <c r="F17" s="645"/>
      <c r="G17" s="645"/>
      <c r="H17" s="645"/>
      <c r="I17" s="645"/>
      <c r="J17" s="645"/>
      <c r="K17" s="645"/>
      <c r="L17" s="645"/>
    </row>
  </sheetData>
  <sheetProtection/>
  <mergeCells count="13">
    <mergeCell ref="B13:L17"/>
    <mergeCell ref="H2:H3"/>
    <mergeCell ref="D2:D3"/>
    <mergeCell ref="F2:F3"/>
    <mergeCell ref="I2:I3"/>
    <mergeCell ref="B1:L1"/>
    <mergeCell ref="A2:B3"/>
    <mergeCell ref="C2:C3"/>
    <mergeCell ref="G2:G3"/>
    <mergeCell ref="J2:J3"/>
    <mergeCell ref="E2:E3"/>
    <mergeCell ref="K2:K3"/>
    <mergeCell ref="L2:L3"/>
  </mergeCells>
  <printOptions/>
  <pageMargins left="0.7" right="0.7" top="0.75" bottom="0.75" header="0.3" footer="0.3"/>
  <pageSetup horizontalDpi="600" verticalDpi="600" orientation="landscape" paperSize="9" r:id="rId1"/>
  <ignoredErrors>
    <ignoredError sqref="C8:D8 F8 H8:I8 K8:L8" numberStoredAsText="1"/>
  </ignoredErrors>
</worksheet>
</file>

<file path=xl/worksheets/sheet13.xml><?xml version="1.0" encoding="utf-8"?>
<worksheet xmlns="http://schemas.openxmlformats.org/spreadsheetml/2006/main" xmlns:r="http://schemas.openxmlformats.org/officeDocument/2006/relationships">
  <sheetPr>
    <tabColor theme="9"/>
  </sheetPr>
  <dimension ref="A1:L9"/>
  <sheetViews>
    <sheetView showGridLines="0" zoomScale="70" zoomScaleNormal="70" zoomScalePageLayoutView="0" workbookViewId="0" topLeftCell="A1">
      <selection activeCell="A2" sqref="A2:B3"/>
    </sheetView>
  </sheetViews>
  <sheetFormatPr defaultColWidth="9.00390625" defaultRowHeight="13.5"/>
  <cols>
    <col min="1" max="1" width="2.875" style="2" customWidth="1"/>
    <col min="2" max="2" width="26.00390625" style="3" customWidth="1"/>
    <col min="3" max="12" width="8.375" style="1" customWidth="1"/>
    <col min="13" max="16384" width="9.00390625" style="1" customWidth="1"/>
  </cols>
  <sheetData>
    <row r="1" spans="2:12" ht="15.75">
      <c r="B1" s="616" t="s">
        <v>504</v>
      </c>
      <c r="C1" s="616"/>
      <c r="D1" s="616"/>
      <c r="E1" s="616"/>
      <c r="F1" s="616"/>
      <c r="G1" s="616"/>
      <c r="H1" s="616"/>
      <c r="I1" s="616"/>
      <c r="J1" s="616"/>
      <c r="K1" s="616"/>
      <c r="L1" s="616"/>
    </row>
    <row r="2" spans="1:12" ht="20.25" customHeight="1">
      <c r="A2" s="648" t="s">
        <v>355</v>
      </c>
      <c r="B2" s="649"/>
      <c r="C2" s="652" t="s">
        <v>5</v>
      </c>
      <c r="D2" s="652" t="s">
        <v>6</v>
      </c>
      <c r="E2" s="652" t="s">
        <v>7</v>
      </c>
      <c r="F2" s="652" t="s">
        <v>8</v>
      </c>
      <c r="G2" s="652" t="s">
        <v>9</v>
      </c>
      <c r="H2" s="652" t="s">
        <v>10</v>
      </c>
      <c r="I2" s="652" t="s">
        <v>227</v>
      </c>
      <c r="J2" s="652" t="s">
        <v>253</v>
      </c>
      <c r="K2" s="652" t="s">
        <v>282</v>
      </c>
      <c r="L2" s="652" t="s">
        <v>425</v>
      </c>
    </row>
    <row r="3" spans="1:12" ht="20.25" customHeight="1">
      <c r="A3" s="650"/>
      <c r="B3" s="651"/>
      <c r="C3" s="653"/>
      <c r="D3" s="653"/>
      <c r="E3" s="653"/>
      <c r="F3" s="653"/>
      <c r="G3" s="653"/>
      <c r="H3" s="653"/>
      <c r="I3" s="653"/>
      <c r="J3" s="653"/>
      <c r="K3" s="653"/>
      <c r="L3" s="653"/>
    </row>
    <row r="4" spans="1:12" ht="32.25" customHeight="1">
      <c r="A4" s="654" t="s">
        <v>356</v>
      </c>
      <c r="B4" s="655"/>
      <c r="C4" s="79">
        <v>22</v>
      </c>
      <c r="D4" s="79">
        <v>17</v>
      </c>
      <c r="E4" s="79">
        <v>33</v>
      </c>
      <c r="F4" s="79">
        <v>25</v>
      </c>
      <c r="G4" s="79">
        <v>35</v>
      </c>
      <c r="H4" s="79">
        <v>19</v>
      </c>
      <c r="I4" s="79">
        <v>8</v>
      </c>
      <c r="J4" s="79">
        <v>17</v>
      </c>
      <c r="K4" s="10">
        <v>13</v>
      </c>
      <c r="L4" s="10">
        <v>4</v>
      </c>
    </row>
    <row r="5" spans="1:12" ht="37.5" customHeight="1">
      <c r="A5" s="308"/>
      <c r="B5" s="309" t="s">
        <v>357</v>
      </c>
      <c r="C5" s="10">
        <v>1</v>
      </c>
      <c r="D5" s="10">
        <v>0</v>
      </c>
      <c r="E5" s="10">
        <v>9</v>
      </c>
      <c r="F5" s="10">
        <v>7</v>
      </c>
      <c r="G5" s="10">
        <v>20</v>
      </c>
      <c r="H5" s="10">
        <v>9</v>
      </c>
      <c r="I5" s="10">
        <v>0</v>
      </c>
      <c r="J5" s="10">
        <v>6</v>
      </c>
      <c r="K5" s="10">
        <v>1</v>
      </c>
      <c r="L5" s="10">
        <v>0</v>
      </c>
    </row>
    <row r="6" spans="1:12" ht="32.25" customHeight="1">
      <c r="A6" s="656" t="s">
        <v>358</v>
      </c>
      <c r="B6" s="657"/>
      <c r="C6" s="310">
        <v>6</v>
      </c>
      <c r="D6" s="310">
        <v>6</v>
      </c>
      <c r="E6" s="310">
        <v>5</v>
      </c>
      <c r="F6" s="310">
        <v>3</v>
      </c>
      <c r="G6" s="310">
        <v>2</v>
      </c>
      <c r="H6" s="310">
        <v>0</v>
      </c>
      <c r="I6" s="310">
        <v>1</v>
      </c>
      <c r="J6" s="310">
        <v>2</v>
      </c>
      <c r="K6" s="10">
        <v>2</v>
      </c>
      <c r="L6" s="10">
        <v>0</v>
      </c>
    </row>
    <row r="7" spans="1:12" ht="32.25" customHeight="1">
      <c r="A7" s="658" t="s">
        <v>359</v>
      </c>
      <c r="B7" s="659"/>
      <c r="C7" s="10">
        <v>8</v>
      </c>
      <c r="D7" s="10">
        <v>3</v>
      </c>
      <c r="E7" s="10">
        <v>7</v>
      </c>
      <c r="F7" s="10">
        <v>11</v>
      </c>
      <c r="G7" s="10">
        <v>2</v>
      </c>
      <c r="H7" s="10">
        <v>3</v>
      </c>
      <c r="I7" s="10">
        <v>3</v>
      </c>
      <c r="J7" s="10">
        <v>1</v>
      </c>
      <c r="K7" s="10">
        <v>4</v>
      </c>
      <c r="L7" s="10">
        <v>1</v>
      </c>
    </row>
    <row r="8" spans="2:12" ht="15.75">
      <c r="B8" s="646" t="s">
        <v>360</v>
      </c>
      <c r="C8" s="646"/>
      <c r="D8" s="646"/>
      <c r="E8" s="646"/>
      <c r="F8" s="646"/>
      <c r="G8" s="646"/>
      <c r="H8" s="646"/>
      <c r="I8" s="646"/>
      <c r="J8" s="646"/>
      <c r="K8" s="646"/>
      <c r="L8" s="646"/>
    </row>
    <row r="9" spans="2:12" ht="15.75">
      <c r="B9" s="647"/>
      <c r="C9" s="647"/>
      <c r="D9" s="647"/>
      <c r="E9" s="647"/>
      <c r="F9" s="647"/>
      <c r="G9" s="647"/>
      <c r="H9" s="647"/>
      <c r="I9" s="647"/>
      <c r="J9" s="647"/>
      <c r="K9" s="647"/>
      <c r="L9" s="647"/>
    </row>
  </sheetData>
  <sheetProtection/>
  <mergeCells count="16">
    <mergeCell ref="J2:J3"/>
    <mergeCell ref="D2:D3"/>
    <mergeCell ref="E2:E3"/>
    <mergeCell ref="H2:H3"/>
    <mergeCell ref="F2:F3"/>
    <mergeCell ref="K2:K3"/>
    <mergeCell ref="B8:L9"/>
    <mergeCell ref="B1:L1"/>
    <mergeCell ref="A2:B3"/>
    <mergeCell ref="C2:C3"/>
    <mergeCell ref="A4:B4"/>
    <mergeCell ref="A6:B6"/>
    <mergeCell ref="G2:G3"/>
    <mergeCell ref="A7:B7"/>
    <mergeCell ref="I2:I3"/>
    <mergeCell ref="L2:L3"/>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9"/>
    <pageSetUpPr fitToPage="1"/>
  </sheetPr>
  <dimension ref="A1:L10"/>
  <sheetViews>
    <sheetView showGridLines="0" zoomScale="55" zoomScaleNormal="55" zoomScalePageLayoutView="0" workbookViewId="0" topLeftCell="A1">
      <selection activeCell="A2" sqref="A2:B3"/>
    </sheetView>
  </sheetViews>
  <sheetFormatPr defaultColWidth="9.00390625" defaultRowHeight="13.5"/>
  <cols>
    <col min="1" max="1" width="2.875" style="293" customWidth="1"/>
    <col min="2" max="2" width="19.75390625" style="307" customWidth="1"/>
    <col min="3" max="12" width="11.25390625" style="294" customWidth="1"/>
    <col min="13" max="16384" width="9.00390625" style="294" customWidth="1"/>
  </cols>
  <sheetData>
    <row r="1" spans="2:12" ht="20.25" customHeight="1">
      <c r="B1" s="597" t="s">
        <v>505</v>
      </c>
      <c r="C1" s="597"/>
      <c r="D1" s="597"/>
      <c r="E1" s="597"/>
      <c r="F1" s="597"/>
      <c r="G1" s="597"/>
      <c r="H1" s="597"/>
      <c r="I1" s="597"/>
      <c r="J1" s="597"/>
      <c r="K1" s="597"/>
      <c r="L1" s="597"/>
    </row>
    <row r="2" spans="1:12" ht="18" customHeight="1">
      <c r="A2" s="660" t="s">
        <v>361</v>
      </c>
      <c r="B2" s="661"/>
      <c r="C2" s="643" t="s">
        <v>5</v>
      </c>
      <c r="D2" s="643" t="s">
        <v>6</v>
      </c>
      <c r="E2" s="643" t="s">
        <v>7</v>
      </c>
      <c r="F2" s="643" t="s">
        <v>95</v>
      </c>
      <c r="G2" s="643" t="s">
        <v>96</v>
      </c>
      <c r="H2" s="643" t="s">
        <v>10</v>
      </c>
      <c r="I2" s="643" t="s">
        <v>227</v>
      </c>
      <c r="J2" s="664" t="s">
        <v>253</v>
      </c>
      <c r="K2" s="643" t="s">
        <v>282</v>
      </c>
      <c r="L2" s="643" t="s">
        <v>425</v>
      </c>
    </row>
    <row r="3" spans="1:12" ht="18" customHeight="1">
      <c r="A3" s="662"/>
      <c r="B3" s="663"/>
      <c r="C3" s="644"/>
      <c r="D3" s="644"/>
      <c r="E3" s="644"/>
      <c r="F3" s="644"/>
      <c r="G3" s="644"/>
      <c r="H3" s="644"/>
      <c r="I3" s="644"/>
      <c r="J3" s="665"/>
      <c r="K3" s="644"/>
      <c r="L3" s="644"/>
    </row>
    <row r="4" spans="1:12" ht="32.25" customHeight="1">
      <c r="A4" s="666" t="s">
        <v>101</v>
      </c>
      <c r="B4" s="667"/>
      <c r="C4" s="41">
        <v>148</v>
      </c>
      <c r="D4" s="41">
        <v>98</v>
      </c>
      <c r="E4" s="41">
        <v>123</v>
      </c>
      <c r="F4" s="42">
        <v>95</v>
      </c>
      <c r="G4" s="42">
        <v>74</v>
      </c>
      <c r="H4" s="42">
        <v>104</v>
      </c>
      <c r="I4" s="311">
        <v>63</v>
      </c>
      <c r="J4" s="297">
        <v>54</v>
      </c>
      <c r="K4" s="297">
        <v>79</v>
      </c>
      <c r="L4" s="297">
        <v>73</v>
      </c>
    </row>
    <row r="5" spans="1:12" ht="32.25" customHeight="1">
      <c r="A5" s="43"/>
      <c r="B5" s="50" t="s">
        <v>362</v>
      </c>
      <c r="C5" s="44">
        <v>129</v>
      </c>
      <c r="D5" s="44">
        <v>96</v>
      </c>
      <c r="E5" s="44">
        <v>112</v>
      </c>
      <c r="F5" s="45">
        <v>89</v>
      </c>
      <c r="G5" s="45">
        <v>69</v>
      </c>
      <c r="H5" s="45">
        <v>98</v>
      </c>
      <c r="I5" s="312">
        <v>56</v>
      </c>
      <c r="J5" s="41">
        <v>54</v>
      </c>
      <c r="K5" s="44">
        <v>68</v>
      </c>
      <c r="L5" s="44">
        <v>70</v>
      </c>
    </row>
    <row r="6" spans="1:12" ht="19.5" customHeight="1">
      <c r="A6" s="46"/>
      <c r="B6" s="47"/>
      <c r="C6" s="48">
        <f>C5/C4</f>
        <v>0.8716216216216216</v>
      </c>
      <c r="D6" s="48">
        <f>D5/D4</f>
        <v>0.9795918367346939</v>
      </c>
      <c r="E6" s="48">
        <f>E5/E4</f>
        <v>0.9105691056910569</v>
      </c>
      <c r="F6" s="49">
        <f>F5/F4</f>
        <v>0.9368421052631579</v>
      </c>
      <c r="G6" s="49">
        <v>0.932</v>
      </c>
      <c r="H6" s="49">
        <v>0.942</v>
      </c>
      <c r="I6" s="313">
        <v>0.889</v>
      </c>
      <c r="J6" s="48">
        <v>1</v>
      </c>
      <c r="K6" s="48">
        <v>0.861</v>
      </c>
      <c r="L6" s="48">
        <f>L5/L4</f>
        <v>0.958904109589041</v>
      </c>
    </row>
    <row r="7" spans="1:12" ht="32.25" customHeight="1">
      <c r="A7" s="46"/>
      <c r="B7" s="50" t="s">
        <v>363</v>
      </c>
      <c r="C7" s="41">
        <v>19</v>
      </c>
      <c r="D7" s="41">
        <v>2</v>
      </c>
      <c r="E7" s="41">
        <v>11</v>
      </c>
      <c r="F7" s="51">
        <v>6</v>
      </c>
      <c r="G7" s="51">
        <v>5</v>
      </c>
      <c r="H7" s="51">
        <v>6</v>
      </c>
      <c r="I7" s="312">
        <v>7</v>
      </c>
      <c r="J7" s="41">
        <v>0</v>
      </c>
      <c r="K7" s="44">
        <v>11</v>
      </c>
      <c r="L7" s="44">
        <v>3</v>
      </c>
    </row>
    <row r="8" spans="1:12" ht="19.5" customHeight="1">
      <c r="A8" s="52"/>
      <c r="B8" s="47"/>
      <c r="C8" s="48">
        <f>C7/C4</f>
        <v>0.12837837837837837</v>
      </c>
      <c r="D8" s="48">
        <f>D7/D4</f>
        <v>0.02040816326530612</v>
      </c>
      <c r="E8" s="48">
        <f>E7/E4</f>
        <v>0.08943089430894309</v>
      </c>
      <c r="F8" s="49">
        <f>F7/F4</f>
        <v>0.06315789473684211</v>
      </c>
      <c r="G8" s="49">
        <v>0.068</v>
      </c>
      <c r="H8" s="49">
        <v>0.058</v>
      </c>
      <c r="I8" s="313">
        <v>0.111</v>
      </c>
      <c r="J8" s="48">
        <v>0</v>
      </c>
      <c r="K8" s="48">
        <v>0.139</v>
      </c>
      <c r="L8" s="48">
        <f>L7/L4</f>
        <v>0.0410958904109589</v>
      </c>
    </row>
    <row r="9" spans="2:12" ht="15.75">
      <c r="B9" s="668" t="s">
        <v>364</v>
      </c>
      <c r="C9" s="668"/>
      <c r="D9" s="668"/>
      <c r="E9" s="668"/>
      <c r="F9" s="668"/>
      <c r="G9" s="668"/>
      <c r="H9" s="668"/>
      <c r="I9" s="668"/>
      <c r="J9" s="668"/>
      <c r="K9" s="668"/>
      <c r="L9" s="668"/>
    </row>
    <row r="10" spans="2:12" ht="15.75">
      <c r="B10" s="669"/>
      <c r="C10" s="669"/>
      <c r="D10" s="669"/>
      <c r="E10" s="669"/>
      <c r="F10" s="669"/>
      <c r="G10" s="669"/>
      <c r="H10" s="669"/>
      <c r="I10" s="669"/>
      <c r="J10" s="669"/>
      <c r="K10" s="669"/>
      <c r="L10" s="669"/>
    </row>
  </sheetData>
  <sheetProtection/>
  <mergeCells count="14">
    <mergeCell ref="L2:L3"/>
    <mergeCell ref="A4:B4"/>
    <mergeCell ref="B9:L10"/>
    <mergeCell ref="D2:D3"/>
    <mergeCell ref="B1:L1"/>
    <mergeCell ref="A2:B3"/>
    <mergeCell ref="C2:C3"/>
    <mergeCell ref="E2:E3"/>
    <mergeCell ref="F2:F3"/>
    <mergeCell ref="G2:G3"/>
    <mergeCell ref="H2:H3"/>
    <mergeCell ref="I2:I3"/>
    <mergeCell ref="J2:J3"/>
    <mergeCell ref="K2:K3"/>
  </mergeCells>
  <printOptions/>
  <pageMargins left="0.7" right="0.7" top="0.75" bottom="0.75" header="0.3" footer="0.3"/>
  <pageSetup fitToHeight="0" fitToWidth="1" horizontalDpi="600" verticalDpi="600" orientation="landscape" paperSize="9" scale="99" r:id="rId1"/>
</worksheet>
</file>

<file path=xl/worksheets/sheet15.xml><?xml version="1.0" encoding="utf-8"?>
<worksheet xmlns="http://schemas.openxmlformats.org/spreadsheetml/2006/main" xmlns:r="http://schemas.openxmlformats.org/officeDocument/2006/relationships">
  <sheetPr>
    <tabColor theme="9"/>
  </sheetPr>
  <dimension ref="A1:K6"/>
  <sheetViews>
    <sheetView showGridLines="0" zoomScale="85" zoomScaleNormal="85" zoomScalePageLayoutView="0" workbookViewId="0" topLeftCell="A1">
      <selection activeCell="A2" sqref="A2:A3"/>
    </sheetView>
  </sheetViews>
  <sheetFormatPr defaultColWidth="9.00390625" defaultRowHeight="13.5"/>
  <cols>
    <col min="1" max="1" width="31.125" style="314" customWidth="1"/>
    <col min="2" max="11" width="5.875" style="314" customWidth="1"/>
    <col min="12" max="12" width="6.00390625" style="314" hidden="1" customWidth="1"/>
    <col min="13" max="16384" width="9.00390625" style="314" customWidth="1"/>
  </cols>
  <sheetData>
    <row r="1" spans="1:11" ht="13.5" thickBot="1">
      <c r="A1" s="681" t="s">
        <v>506</v>
      </c>
      <c r="B1" s="681"/>
      <c r="C1" s="681"/>
      <c r="D1" s="681"/>
      <c r="E1" s="681"/>
      <c r="F1" s="681"/>
      <c r="G1" s="681"/>
      <c r="H1" s="681"/>
      <c r="I1" s="681"/>
      <c r="J1" s="681"/>
      <c r="K1" s="681"/>
    </row>
    <row r="2" spans="1:11" ht="16.5" customHeight="1">
      <c r="A2" s="673" t="s">
        <v>365</v>
      </c>
      <c r="B2" s="675" t="s">
        <v>5</v>
      </c>
      <c r="C2" s="671" t="s">
        <v>6</v>
      </c>
      <c r="D2" s="671" t="s">
        <v>7</v>
      </c>
      <c r="E2" s="671" t="s">
        <v>8</v>
      </c>
      <c r="F2" s="671" t="s">
        <v>9</v>
      </c>
      <c r="G2" s="671" t="s">
        <v>10</v>
      </c>
      <c r="H2" s="671" t="s">
        <v>227</v>
      </c>
      <c r="I2" s="671" t="s">
        <v>253</v>
      </c>
      <c r="J2" s="679" t="s">
        <v>282</v>
      </c>
      <c r="K2" s="677" t="s">
        <v>425</v>
      </c>
    </row>
    <row r="3" spans="1:11" ht="22.5" customHeight="1" thickBot="1">
      <c r="A3" s="674"/>
      <c r="B3" s="676"/>
      <c r="C3" s="672"/>
      <c r="D3" s="672"/>
      <c r="E3" s="672"/>
      <c r="F3" s="672"/>
      <c r="G3" s="672"/>
      <c r="H3" s="672"/>
      <c r="I3" s="672"/>
      <c r="J3" s="680"/>
      <c r="K3" s="678"/>
    </row>
    <row r="4" spans="1:11" ht="29.25" customHeight="1" thickBot="1">
      <c r="A4" s="53" t="s">
        <v>102</v>
      </c>
      <c r="B4" s="54">
        <v>17</v>
      </c>
      <c r="C4" s="54">
        <v>18</v>
      </c>
      <c r="D4" s="54">
        <v>6</v>
      </c>
      <c r="E4" s="54">
        <v>3</v>
      </c>
      <c r="F4" s="54">
        <v>6</v>
      </c>
      <c r="G4" s="54">
        <v>6</v>
      </c>
      <c r="H4" s="54">
        <v>4</v>
      </c>
      <c r="I4" s="54">
        <v>13</v>
      </c>
      <c r="J4" s="389">
        <v>5</v>
      </c>
      <c r="K4" s="149">
        <v>4</v>
      </c>
    </row>
    <row r="5" spans="1:11" ht="29.25" customHeight="1" thickBot="1">
      <c r="A5" s="55" t="s">
        <v>103</v>
      </c>
      <c r="B5" s="56">
        <v>2</v>
      </c>
      <c r="C5" s="56">
        <v>3</v>
      </c>
      <c r="D5" s="56">
        <v>1</v>
      </c>
      <c r="E5" s="56">
        <v>0</v>
      </c>
      <c r="F5" s="56">
        <v>0</v>
      </c>
      <c r="G5" s="56">
        <v>0</v>
      </c>
      <c r="H5" s="56">
        <v>0</v>
      </c>
      <c r="I5" s="56">
        <v>0</v>
      </c>
      <c r="J5" s="389">
        <v>1</v>
      </c>
      <c r="K5" s="149">
        <v>1</v>
      </c>
    </row>
    <row r="6" spans="1:11" ht="12.75">
      <c r="A6" s="670"/>
      <c r="B6" s="670"/>
      <c r="C6" s="670"/>
      <c r="D6" s="670"/>
      <c r="E6" s="670"/>
      <c r="F6" s="670"/>
      <c r="G6" s="670"/>
      <c r="H6" s="670"/>
      <c r="I6" s="670"/>
      <c r="J6" s="670"/>
      <c r="K6" s="670"/>
    </row>
  </sheetData>
  <sheetProtection/>
  <mergeCells count="13">
    <mergeCell ref="E2:E3"/>
    <mergeCell ref="J2:J3"/>
    <mergeCell ref="A1:K1"/>
    <mergeCell ref="A6:K6"/>
    <mergeCell ref="F2:F3"/>
    <mergeCell ref="G2:G3"/>
    <mergeCell ref="H2:H3"/>
    <mergeCell ref="I2:I3"/>
    <mergeCell ref="A2:A3"/>
    <mergeCell ref="B2:B3"/>
    <mergeCell ref="C2:C3"/>
    <mergeCell ref="D2:D3"/>
    <mergeCell ref="K2:K3"/>
  </mergeCells>
  <printOptions/>
  <pageMargins left="0.7" right="0.7" top="0.75" bottom="0.75" header="0.3" footer="0.3"/>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9"/>
  </sheetPr>
  <dimension ref="A1:K6"/>
  <sheetViews>
    <sheetView showGridLines="0" zoomScale="85" zoomScaleNormal="85" zoomScalePageLayoutView="0" workbookViewId="0" topLeftCell="A1">
      <selection activeCell="A2" sqref="A2:A3"/>
    </sheetView>
  </sheetViews>
  <sheetFormatPr defaultColWidth="9.00390625" defaultRowHeight="13.5"/>
  <cols>
    <col min="1" max="1" width="31.125" style="314" customWidth="1"/>
    <col min="2" max="11" width="6.375" style="314" customWidth="1"/>
    <col min="12" max="12" width="0.2421875" style="314" hidden="1" customWidth="1"/>
    <col min="13" max="16384" width="9.00390625" style="314" customWidth="1"/>
  </cols>
  <sheetData>
    <row r="1" spans="1:11" ht="18.75" customHeight="1" thickBot="1">
      <c r="A1" s="682" t="s">
        <v>507</v>
      </c>
      <c r="B1" s="681"/>
      <c r="C1" s="681"/>
      <c r="D1" s="681"/>
      <c r="E1" s="681"/>
      <c r="F1" s="681"/>
      <c r="G1" s="681"/>
      <c r="H1" s="681"/>
      <c r="I1" s="681"/>
      <c r="J1" s="681"/>
      <c r="K1" s="681"/>
    </row>
    <row r="2" spans="1:11" ht="12.75" customHeight="1">
      <c r="A2" s="673" t="s">
        <v>365</v>
      </c>
      <c r="B2" s="675" t="s">
        <v>5</v>
      </c>
      <c r="C2" s="671" t="s">
        <v>6</v>
      </c>
      <c r="D2" s="671" t="s">
        <v>7</v>
      </c>
      <c r="E2" s="671" t="s">
        <v>8</v>
      </c>
      <c r="F2" s="671" t="s">
        <v>9</v>
      </c>
      <c r="G2" s="671" t="s">
        <v>10</v>
      </c>
      <c r="H2" s="671" t="s">
        <v>227</v>
      </c>
      <c r="I2" s="671" t="s">
        <v>253</v>
      </c>
      <c r="J2" s="679" t="s">
        <v>282</v>
      </c>
      <c r="K2" s="677" t="s">
        <v>425</v>
      </c>
    </row>
    <row r="3" spans="1:11" ht="13.5" customHeight="1" thickBot="1">
      <c r="A3" s="674"/>
      <c r="B3" s="676"/>
      <c r="C3" s="672"/>
      <c r="D3" s="672"/>
      <c r="E3" s="672"/>
      <c r="F3" s="672"/>
      <c r="G3" s="672"/>
      <c r="H3" s="672"/>
      <c r="I3" s="672"/>
      <c r="J3" s="680"/>
      <c r="K3" s="678"/>
    </row>
    <row r="4" spans="1:11" ht="20.25" customHeight="1">
      <c r="A4" s="57" t="s">
        <v>104</v>
      </c>
      <c r="B4" s="58">
        <v>49</v>
      </c>
      <c r="C4" s="58">
        <v>46</v>
      </c>
      <c r="D4" s="58">
        <v>43</v>
      </c>
      <c r="E4" s="58">
        <v>27</v>
      </c>
      <c r="F4" s="58">
        <v>35</v>
      </c>
      <c r="G4" s="58">
        <v>26</v>
      </c>
      <c r="H4" s="58">
        <v>43</v>
      </c>
      <c r="I4" s="58">
        <v>45</v>
      </c>
      <c r="J4" s="390">
        <v>22</v>
      </c>
      <c r="K4" s="315">
        <v>36</v>
      </c>
    </row>
    <row r="5" spans="1:11" ht="20.25" customHeight="1">
      <c r="A5" s="57" t="s">
        <v>105</v>
      </c>
      <c r="B5" s="58">
        <v>41</v>
      </c>
      <c r="C5" s="58">
        <v>44</v>
      </c>
      <c r="D5" s="58">
        <v>38</v>
      </c>
      <c r="E5" s="58">
        <v>28</v>
      </c>
      <c r="F5" s="58">
        <v>40</v>
      </c>
      <c r="G5" s="58">
        <v>28</v>
      </c>
      <c r="H5" s="58">
        <v>46</v>
      </c>
      <c r="I5" s="58">
        <v>25</v>
      </c>
      <c r="J5" s="391">
        <v>24</v>
      </c>
      <c r="K5" s="150">
        <v>26</v>
      </c>
    </row>
    <row r="6" spans="1:11" ht="17.25" customHeight="1" thickBot="1">
      <c r="A6" s="59" t="s">
        <v>106</v>
      </c>
      <c r="B6" s="60">
        <v>23</v>
      </c>
      <c r="C6" s="60">
        <v>36</v>
      </c>
      <c r="D6" s="60">
        <v>30</v>
      </c>
      <c r="E6" s="60">
        <v>39</v>
      </c>
      <c r="F6" s="60">
        <v>54</v>
      </c>
      <c r="G6" s="60">
        <v>45</v>
      </c>
      <c r="H6" s="60">
        <v>46</v>
      </c>
      <c r="I6" s="60">
        <v>34</v>
      </c>
      <c r="J6" s="392">
        <v>27</v>
      </c>
      <c r="K6" s="151">
        <v>27</v>
      </c>
    </row>
  </sheetData>
  <sheetProtection/>
  <mergeCells count="12">
    <mergeCell ref="A1:K1"/>
    <mergeCell ref="F2:F3"/>
    <mergeCell ref="G2:G3"/>
    <mergeCell ref="H2:H3"/>
    <mergeCell ref="I2:I3"/>
    <mergeCell ref="A2:A3"/>
    <mergeCell ref="B2:B3"/>
    <mergeCell ref="C2:C3"/>
    <mergeCell ref="D2:D3"/>
    <mergeCell ref="K2:K3"/>
    <mergeCell ref="E2:E3"/>
    <mergeCell ref="J2:J3"/>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theme="9"/>
  </sheetPr>
  <dimension ref="A1:E15"/>
  <sheetViews>
    <sheetView showGridLines="0" zoomScalePageLayoutView="0" workbookViewId="0" topLeftCell="A1">
      <selection activeCell="A2" sqref="A2"/>
    </sheetView>
  </sheetViews>
  <sheetFormatPr defaultColWidth="9.00390625" defaultRowHeight="13.5"/>
  <cols>
    <col min="1" max="1" width="27.625" style="147" customWidth="1"/>
    <col min="2" max="5" width="13.625" style="147" customWidth="1"/>
    <col min="6" max="16384" width="9.00390625" style="147" customWidth="1"/>
  </cols>
  <sheetData>
    <row r="1" spans="1:5" ht="31.5" customHeight="1">
      <c r="A1" s="683" t="s">
        <v>508</v>
      </c>
      <c r="B1" s="684"/>
      <c r="C1" s="684"/>
      <c r="D1" s="684"/>
      <c r="E1" s="684"/>
    </row>
    <row r="2" spans="1:5" ht="19.5" customHeight="1">
      <c r="A2" s="454" t="s">
        <v>394</v>
      </c>
      <c r="B2" s="184" t="s">
        <v>395</v>
      </c>
      <c r="C2" s="184" t="s">
        <v>396</v>
      </c>
      <c r="D2" s="458" t="s">
        <v>397</v>
      </c>
      <c r="E2" s="457" t="s">
        <v>398</v>
      </c>
    </row>
    <row r="3" spans="1:5" ht="19.5" customHeight="1">
      <c r="A3" s="455" t="s">
        <v>465</v>
      </c>
      <c r="B3" s="58">
        <v>4</v>
      </c>
      <c r="C3" s="58"/>
      <c r="D3" s="460">
        <v>1</v>
      </c>
      <c r="E3" s="461">
        <f aca="true" t="shared" si="0" ref="E3:E13">SUM(B3:D3)</f>
        <v>5</v>
      </c>
    </row>
    <row r="4" spans="1:5" ht="19.5" customHeight="1">
      <c r="A4" s="456" t="s">
        <v>466</v>
      </c>
      <c r="B4" s="58">
        <v>3</v>
      </c>
      <c r="C4" s="58">
        <v>3</v>
      </c>
      <c r="D4" s="460">
        <v>1</v>
      </c>
      <c r="E4" s="461">
        <f t="shared" si="0"/>
        <v>7</v>
      </c>
    </row>
    <row r="5" spans="1:5" ht="19.5" customHeight="1">
      <c r="A5" s="456" t="s">
        <v>467</v>
      </c>
      <c r="B5" s="58">
        <v>19</v>
      </c>
      <c r="C5" s="58">
        <v>7</v>
      </c>
      <c r="D5" s="460"/>
      <c r="E5" s="461">
        <f t="shared" si="0"/>
        <v>26</v>
      </c>
    </row>
    <row r="6" spans="1:5" ht="19.5" customHeight="1">
      <c r="A6" s="455" t="s">
        <v>468</v>
      </c>
      <c r="B6" s="58">
        <v>1</v>
      </c>
      <c r="C6" s="58">
        <v>4</v>
      </c>
      <c r="D6" s="460">
        <v>4</v>
      </c>
      <c r="E6" s="461">
        <f t="shared" si="0"/>
        <v>9</v>
      </c>
    </row>
    <row r="7" spans="1:5" ht="19.5" customHeight="1">
      <c r="A7" s="456" t="s">
        <v>469</v>
      </c>
      <c r="B7" s="58"/>
      <c r="C7" s="58">
        <v>6</v>
      </c>
      <c r="D7" s="460">
        <v>4</v>
      </c>
      <c r="E7" s="461">
        <f t="shared" si="0"/>
        <v>10</v>
      </c>
    </row>
    <row r="8" spans="1:5" ht="19.5" customHeight="1">
      <c r="A8" s="456" t="s">
        <v>470</v>
      </c>
      <c r="B8" s="58">
        <v>2</v>
      </c>
      <c r="C8" s="58">
        <v>1</v>
      </c>
      <c r="D8" s="460">
        <v>6</v>
      </c>
      <c r="E8" s="461">
        <f t="shared" si="0"/>
        <v>9</v>
      </c>
    </row>
    <row r="9" spans="1:5" ht="19.5" customHeight="1">
      <c r="A9" s="456" t="s">
        <v>471</v>
      </c>
      <c r="B9" s="58">
        <v>6</v>
      </c>
      <c r="C9" s="58">
        <v>3</v>
      </c>
      <c r="D9" s="460">
        <v>3</v>
      </c>
      <c r="E9" s="461">
        <f t="shared" si="0"/>
        <v>12</v>
      </c>
    </row>
    <row r="10" spans="1:5" ht="19.5" customHeight="1">
      <c r="A10" s="456" t="s">
        <v>472</v>
      </c>
      <c r="B10" s="58">
        <v>1</v>
      </c>
      <c r="C10" s="58">
        <v>1</v>
      </c>
      <c r="D10" s="460">
        <v>2</v>
      </c>
      <c r="E10" s="461">
        <f t="shared" si="0"/>
        <v>4</v>
      </c>
    </row>
    <row r="11" spans="1:5" ht="19.5" customHeight="1">
      <c r="A11" s="456" t="s">
        <v>473</v>
      </c>
      <c r="B11" s="58"/>
      <c r="C11" s="58">
        <v>1</v>
      </c>
      <c r="D11" s="460">
        <v>1</v>
      </c>
      <c r="E11" s="461">
        <f t="shared" si="0"/>
        <v>2</v>
      </c>
    </row>
    <row r="12" spans="1:5" ht="19.5" customHeight="1">
      <c r="A12" s="456" t="s">
        <v>474</v>
      </c>
      <c r="B12" s="58"/>
      <c r="C12" s="58"/>
      <c r="D12" s="460">
        <v>3</v>
      </c>
      <c r="E12" s="461">
        <f t="shared" si="0"/>
        <v>3</v>
      </c>
    </row>
    <row r="13" spans="1:5" ht="19.5" customHeight="1" thickBot="1">
      <c r="A13" s="459" t="s">
        <v>475</v>
      </c>
      <c r="B13" s="462"/>
      <c r="C13" s="462"/>
      <c r="D13" s="463">
        <v>2</v>
      </c>
      <c r="E13" s="464">
        <f t="shared" si="0"/>
        <v>2</v>
      </c>
    </row>
    <row r="14" spans="1:5" ht="19.5" customHeight="1" thickTop="1">
      <c r="A14" s="425" t="s">
        <v>476</v>
      </c>
      <c r="B14" s="465">
        <f>SUM(B3:B13)</f>
        <v>36</v>
      </c>
      <c r="C14" s="465">
        <f>SUM(C3:C13)</f>
        <v>26</v>
      </c>
      <c r="D14" s="466">
        <f>SUM(D3:D13)</f>
        <v>27</v>
      </c>
      <c r="E14" s="467">
        <f>SUM(E3:E13)</f>
        <v>89</v>
      </c>
    </row>
    <row r="15" spans="1:5" ht="12.75">
      <c r="A15" s="453"/>
      <c r="B15" s="171"/>
      <c r="C15" s="171"/>
      <c r="D15" s="171"/>
      <c r="E15" s="171"/>
    </row>
  </sheetData>
  <sheetProtection/>
  <mergeCells count="1">
    <mergeCell ref="A1:E1"/>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theme="9"/>
  </sheetPr>
  <dimension ref="A1:N18"/>
  <sheetViews>
    <sheetView showGridLines="0" zoomScale="85" zoomScaleNormal="85" zoomScalePageLayoutView="0" workbookViewId="0" topLeftCell="A1">
      <selection activeCell="A2" sqref="A2:C3"/>
    </sheetView>
  </sheetViews>
  <sheetFormatPr defaultColWidth="11.875" defaultRowHeight="13.5"/>
  <cols>
    <col min="1" max="1" width="1.4921875" style="316" customWidth="1"/>
    <col min="2" max="2" width="4.125" style="316" customWidth="1"/>
    <col min="3" max="3" width="17.625" style="318" customWidth="1"/>
    <col min="4" max="7" width="8.375" style="231" customWidth="1"/>
    <col min="8" max="8" width="8.25390625" style="231" customWidth="1"/>
    <col min="9" max="12" width="8.125" style="231" customWidth="1"/>
    <col min="13" max="13" width="8.75390625" style="231" customWidth="1"/>
    <col min="14" max="16" width="0" style="231" hidden="1" customWidth="1"/>
    <col min="17" max="16384" width="11.875" style="231" customWidth="1"/>
  </cols>
  <sheetData>
    <row r="1" spans="2:13" ht="20.25" customHeight="1">
      <c r="B1" s="597" t="s">
        <v>509</v>
      </c>
      <c r="C1" s="597"/>
      <c r="D1" s="597"/>
      <c r="E1" s="597"/>
      <c r="F1" s="597"/>
      <c r="G1" s="597"/>
      <c r="H1" s="597"/>
      <c r="I1" s="597"/>
      <c r="J1" s="597"/>
      <c r="K1" s="597"/>
      <c r="L1" s="597"/>
      <c r="M1" s="597"/>
    </row>
    <row r="2" spans="1:13" ht="18.75" customHeight="1">
      <c r="A2" s="698" t="s">
        <v>366</v>
      </c>
      <c r="B2" s="699"/>
      <c r="C2" s="700"/>
      <c r="D2" s="708" t="s">
        <v>5</v>
      </c>
      <c r="E2" s="708" t="s">
        <v>6</v>
      </c>
      <c r="F2" s="708" t="s">
        <v>7</v>
      </c>
      <c r="G2" s="708" t="s">
        <v>8</v>
      </c>
      <c r="H2" s="708" t="s">
        <v>9</v>
      </c>
      <c r="I2" s="708" t="s">
        <v>10</v>
      </c>
      <c r="J2" s="635" t="s">
        <v>227</v>
      </c>
      <c r="K2" s="635" t="s">
        <v>253</v>
      </c>
      <c r="L2" s="708" t="s">
        <v>282</v>
      </c>
      <c r="M2" s="708" t="s">
        <v>425</v>
      </c>
    </row>
    <row r="3" spans="1:13" ht="18" customHeight="1">
      <c r="A3" s="701"/>
      <c r="B3" s="702"/>
      <c r="C3" s="703"/>
      <c r="D3" s="709"/>
      <c r="E3" s="709"/>
      <c r="F3" s="709"/>
      <c r="G3" s="709"/>
      <c r="H3" s="709"/>
      <c r="I3" s="709"/>
      <c r="J3" s="510"/>
      <c r="K3" s="510"/>
      <c r="L3" s="709"/>
      <c r="M3" s="709"/>
    </row>
    <row r="4" spans="1:13" ht="18.75" customHeight="1">
      <c r="A4" s="692" t="s">
        <v>107</v>
      </c>
      <c r="B4" s="693"/>
      <c r="C4" s="694"/>
      <c r="D4" s="61">
        <v>26503</v>
      </c>
      <c r="E4" s="61">
        <v>25686</v>
      </c>
      <c r="F4" s="61">
        <v>26269</v>
      </c>
      <c r="G4" s="61">
        <v>24139</v>
      </c>
      <c r="H4" s="62">
        <v>22861</v>
      </c>
      <c r="I4" s="62">
        <v>22495</v>
      </c>
      <c r="J4" s="62">
        <v>21643</v>
      </c>
      <c r="K4" s="61">
        <v>20050</v>
      </c>
      <c r="L4" s="61">
        <v>17737</v>
      </c>
      <c r="M4" s="61">
        <v>16881</v>
      </c>
    </row>
    <row r="5" spans="1:13" ht="18.75" customHeight="1">
      <c r="A5" s="695"/>
      <c r="B5" s="696"/>
      <c r="C5" s="697"/>
      <c r="D5" s="63">
        <v>-6776</v>
      </c>
      <c r="E5" s="63">
        <v>-6216</v>
      </c>
      <c r="F5" s="63">
        <v>-5982</v>
      </c>
      <c r="G5" s="63">
        <v>-5510</v>
      </c>
      <c r="H5" s="63">
        <v>-5333</v>
      </c>
      <c r="I5" s="63">
        <v>-4734</v>
      </c>
      <c r="J5" s="63">
        <v>-4589</v>
      </c>
      <c r="K5" s="63">
        <v>-4612</v>
      </c>
      <c r="L5" s="63">
        <v>-4060</v>
      </c>
      <c r="M5" s="63">
        <v>-3405</v>
      </c>
    </row>
    <row r="6" spans="1:13" ht="18.75" customHeight="1">
      <c r="A6" s="690"/>
      <c r="B6" s="714" t="s">
        <v>108</v>
      </c>
      <c r="C6" s="714"/>
      <c r="D6" s="64">
        <v>8921</v>
      </c>
      <c r="E6" s="64">
        <v>8742</v>
      </c>
      <c r="F6" s="64">
        <v>8680</v>
      </c>
      <c r="G6" s="65">
        <v>8209</v>
      </c>
      <c r="H6" s="65">
        <v>7478</v>
      </c>
      <c r="I6" s="65">
        <v>7479</v>
      </c>
      <c r="J6" s="65">
        <v>7202</v>
      </c>
      <c r="K6" s="65">
        <v>6269</v>
      </c>
      <c r="L6" s="65">
        <f>SUM(L10,L12,L14,L16)</f>
        <v>5795</v>
      </c>
      <c r="M6" s="65">
        <f>SUM(M10,M12,M14,M16)</f>
        <v>5641</v>
      </c>
    </row>
    <row r="7" spans="1:13" ht="18.75" customHeight="1">
      <c r="A7" s="691"/>
      <c r="B7" s="714"/>
      <c r="C7" s="714"/>
      <c r="D7" s="66">
        <v>-2270</v>
      </c>
      <c r="E7" s="66">
        <v>-2222</v>
      </c>
      <c r="F7" s="66">
        <v>-2010</v>
      </c>
      <c r="G7" s="67">
        <v>-1796</v>
      </c>
      <c r="H7" s="67">
        <v>-1651</v>
      </c>
      <c r="I7" s="67">
        <v>-1457</v>
      </c>
      <c r="J7" s="67">
        <v>-1410</v>
      </c>
      <c r="K7" s="67">
        <v>-1253</v>
      </c>
      <c r="L7" s="67">
        <v>-1192</v>
      </c>
      <c r="M7" s="67">
        <v>-1026</v>
      </c>
    </row>
    <row r="8" spans="1:14" ht="18.75" customHeight="1">
      <c r="A8" s="686"/>
      <c r="B8" s="687"/>
      <c r="C8" s="712" t="s">
        <v>109</v>
      </c>
      <c r="D8" s="68">
        <v>33.7</v>
      </c>
      <c r="E8" s="68">
        <v>34</v>
      </c>
      <c r="F8" s="68">
        <v>33.04275000951692</v>
      </c>
      <c r="G8" s="69">
        <v>34</v>
      </c>
      <c r="H8" s="69">
        <v>32.734</v>
      </c>
      <c r="I8" s="69">
        <v>33.247388308513</v>
      </c>
      <c r="J8" s="69">
        <v>33.3</v>
      </c>
      <c r="K8" s="69">
        <v>31.3</v>
      </c>
      <c r="L8" s="69">
        <v>32.7</v>
      </c>
      <c r="M8" s="69">
        <v>33.4</v>
      </c>
      <c r="N8" s="317"/>
    </row>
    <row r="9" spans="1:13" ht="18.75" customHeight="1">
      <c r="A9" s="686"/>
      <c r="B9" s="687"/>
      <c r="C9" s="713"/>
      <c r="D9" s="70">
        <v>-33.5</v>
      </c>
      <c r="E9" s="70">
        <v>-35.7</v>
      </c>
      <c r="F9" s="70">
        <v>-33.600802407221664</v>
      </c>
      <c r="G9" s="71">
        <v>-32.595281306715066</v>
      </c>
      <c r="H9" s="71">
        <v>-30.95818488655541</v>
      </c>
      <c r="I9" s="71">
        <v>-30.77735530207013</v>
      </c>
      <c r="J9" s="71">
        <v>-30.7</v>
      </c>
      <c r="K9" s="71">
        <v>-27.2</v>
      </c>
      <c r="L9" s="71">
        <v>-29.4</v>
      </c>
      <c r="M9" s="71">
        <v>-30.1</v>
      </c>
    </row>
    <row r="10" spans="1:13" ht="18.75" customHeight="1">
      <c r="A10" s="686"/>
      <c r="B10" s="688"/>
      <c r="C10" s="710" t="s">
        <v>110</v>
      </c>
      <c r="D10" s="61">
        <v>6153</v>
      </c>
      <c r="E10" s="61">
        <v>6283</v>
      </c>
      <c r="F10" s="61">
        <v>6513</v>
      </c>
      <c r="G10" s="72">
        <v>6285</v>
      </c>
      <c r="H10" s="72">
        <v>6045</v>
      </c>
      <c r="I10" s="72">
        <v>5966</v>
      </c>
      <c r="J10" s="72">
        <v>5618</v>
      </c>
      <c r="K10" s="72">
        <v>5003</v>
      </c>
      <c r="L10" s="72">
        <v>4693</v>
      </c>
      <c r="M10" s="72">
        <v>4569</v>
      </c>
    </row>
    <row r="11" spans="1:13" ht="18.75" customHeight="1">
      <c r="A11" s="686"/>
      <c r="B11" s="688"/>
      <c r="C11" s="711"/>
      <c r="D11" s="63">
        <v>-1286</v>
      </c>
      <c r="E11" s="63">
        <v>-1313</v>
      </c>
      <c r="F11" s="63">
        <v>-1207</v>
      </c>
      <c r="G11" s="73">
        <v>-1150</v>
      </c>
      <c r="H11" s="73">
        <v>-1109</v>
      </c>
      <c r="I11" s="73">
        <v>-979</v>
      </c>
      <c r="J11" s="73">
        <v>-910</v>
      </c>
      <c r="K11" s="73">
        <v>-845</v>
      </c>
      <c r="L11" s="73">
        <v>-786</v>
      </c>
      <c r="M11" s="73">
        <v>-644</v>
      </c>
    </row>
    <row r="12" spans="1:13" ht="18.75" customHeight="1">
      <c r="A12" s="686"/>
      <c r="B12" s="688"/>
      <c r="C12" s="704" t="s">
        <v>20</v>
      </c>
      <c r="D12" s="61">
        <v>1800</v>
      </c>
      <c r="E12" s="61">
        <v>1684</v>
      </c>
      <c r="F12" s="61">
        <v>1559</v>
      </c>
      <c r="G12" s="72">
        <v>1334</v>
      </c>
      <c r="H12" s="72">
        <v>1084</v>
      </c>
      <c r="I12" s="72">
        <v>1084</v>
      </c>
      <c r="J12" s="72">
        <v>1042</v>
      </c>
      <c r="K12" s="72">
        <v>830</v>
      </c>
      <c r="L12" s="72">
        <v>803</v>
      </c>
      <c r="M12" s="72">
        <v>772</v>
      </c>
    </row>
    <row r="13" spans="1:13" ht="21.75" customHeight="1">
      <c r="A13" s="686"/>
      <c r="B13" s="688"/>
      <c r="C13" s="705"/>
      <c r="D13" s="63">
        <v>-799</v>
      </c>
      <c r="E13" s="63">
        <v>-802</v>
      </c>
      <c r="F13" s="63">
        <v>-741</v>
      </c>
      <c r="G13" s="73">
        <v>-572</v>
      </c>
      <c r="H13" s="73">
        <v>-462</v>
      </c>
      <c r="I13" s="73">
        <v>-432</v>
      </c>
      <c r="J13" s="73">
        <v>-431</v>
      </c>
      <c r="K13" s="73">
        <v>-344</v>
      </c>
      <c r="L13" s="73">
        <v>-362</v>
      </c>
      <c r="M13" s="73">
        <v>-360</v>
      </c>
    </row>
    <row r="14" spans="1:13" ht="18.75" customHeight="1">
      <c r="A14" s="686"/>
      <c r="B14" s="688"/>
      <c r="C14" s="704" t="s">
        <v>26</v>
      </c>
      <c r="D14" s="61">
        <v>789</v>
      </c>
      <c r="E14" s="61">
        <v>652</v>
      </c>
      <c r="F14" s="61">
        <v>405</v>
      </c>
      <c r="G14" s="72">
        <v>511</v>
      </c>
      <c r="H14" s="72">
        <v>294</v>
      </c>
      <c r="I14" s="72">
        <v>366</v>
      </c>
      <c r="J14" s="72">
        <v>515</v>
      </c>
      <c r="K14" s="72">
        <v>423</v>
      </c>
      <c r="L14" s="72">
        <v>289</v>
      </c>
      <c r="M14" s="72">
        <v>292</v>
      </c>
    </row>
    <row r="15" spans="1:13" ht="21" customHeight="1">
      <c r="A15" s="686"/>
      <c r="B15" s="688"/>
      <c r="C15" s="705"/>
      <c r="D15" s="63">
        <v>-133</v>
      </c>
      <c r="E15" s="63">
        <v>-81</v>
      </c>
      <c r="F15" s="63">
        <v>-26</v>
      </c>
      <c r="G15" s="73">
        <v>-49</v>
      </c>
      <c r="H15" s="73">
        <v>-56</v>
      </c>
      <c r="I15" s="73">
        <v>-34</v>
      </c>
      <c r="J15" s="73">
        <v>-60</v>
      </c>
      <c r="K15" s="73">
        <v>-57</v>
      </c>
      <c r="L15" s="73">
        <v>-39</v>
      </c>
      <c r="M15" s="73">
        <v>-18</v>
      </c>
    </row>
    <row r="16" spans="1:13" ht="18.75" customHeight="1">
      <c r="A16" s="686"/>
      <c r="B16" s="688"/>
      <c r="C16" s="706" t="s">
        <v>111</v>
      </c>
      <c r="D16" s="61">
        <v>179</v>
      </c>
      <c r="E16" s="61">
        <v>123</v>
      </c>
      <c r="F16" s="61">
        <v>203</v>
      </c>
      <c r="G16" s="72">
        <v>79</v>
      </c>
      <c r="H16" s="72">
        <v>55</v>
      </c>
      <c r="I16" s="72">
        <v>63</v>
      </c>
      <c r="J16" s="72">
        <v>27</v>
      </c>
      <c r="K16" s="72">
        <v>13</v>
      </c>
      <c r="L16" s="72">
        <v>10</v>
      </c>
      <c r="M16" s="72">
        <v>8</v>
      </c>
    </row>
    <row r="17" spans="1:13" ht="17.25" customHeight="1">
      <c r="A17" s="636"/>
      <c r="B17" s="689"/>
      <c r="C17" s="707"/>
      <c r="D17" s="63">
        <v>-52</v>
      </c>
      <c r="E17" s="63">
        <v>-26</v>
      </c>
      <c r="F17" s="63">
        <v>-36</v>
      </c>
      <c r="G17" s="73">
        <v>-25</v>
      </c>
      <c r="H17" s="73">
        <v>-24</v>
      </c>
      <c r="I17" s="73">
        <v>-12</v>
      </c>
      <c r="J17" s="73">
        <v>-9</v>
      </c>
      <c r="K17" s="73">
        <v>-7</v>
      </c>
      <c r="L17" s="73">
        <v>-5</v>
      </c>
      <c r="M17" s="73">
        <v>-4</v>
      </c>
    </row>
    <row r="18" spans="2:13" ht="12.75">
      <c r="B18" s="685" t="s">
        <v>367</v>
      </c>
      <c r="C18" s="685"/>
      <c r="D18" s="685"/>
      <c r="E18" s="685"/>
      <c r="F18" s="685"/>
      <c r="G18" s="685"/>
      <c r="H18" s="685"/>
      <c r="I18" s="685"/>
      <c r="J18" s="685"/>
      <c r="K18" s="685"/>
      <c r="L18" s="685"/>
      <c r="M18" s="685"/>
    </row>
  </sheetData>
  <sheetProtection/>
  <mergeCells count="22">
    <mergeCell ref="B1:M1"/>
    <mergeCell ref="K2:K3"/>
    <mergeCell ref="F2:F3"/>
    <mergeCell ref="G2:G3"/>
    <mergeCell ref="H2:H3"/>
    <mergeCell ref="I2:I3"/>
    <mergeCell ref="C10:C11"/>
    <mergeCell ref="C8:C9"/>
    <mergeCell ref="C12:C13"/>
    <mergeCell ref="B6:C7"/>
    <mergeCell ref="D2:D3"/>
    <mergeCell ref="E2:E3"/>
    <mergeCell ref="B18:M18"/>
    <mergeCell ref="A8:B17"/>
    <mergeCell ref="A6:A7"/>
    <mergeCell ref="J2:J3"/>
    <mergeCell ref="A4:C5"/>
    <mergeCell ref="A2:C3"/>
    <mergeCell ref="C14:C15"/>
    <mergeCell ref="C16:C17"/>
    <mergeCell ref="M2:M3"/>
    <mergeCell ref="L2:L3"/>
  </mergeCells>
  <printOptions/>
  <pageMargins left="0.7" right="0.7" top="0.75" bottom="0.75" header="0.3" footer="0.3"/>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9"/>
  </sheetPr>
  <dimension ref="A1:K19"/>
  <sheetViews>
    <sheetView showGridLines="0" zoomScale="70" zoomScaleNormal="70" zoomScalePageLayoutView="0" workbookViewId="0" topLeftCell="A1">
      <selection activeCell="A2" sqref="A2:A3"/>
    </sheetView>
  </sheetViews>
  <sheetFormatPr defaultColWidth="11.875" defaultRowHeight="13.5"/>
  <cols>
    <col min="1" max="1" width="21.25390625" style="318" customWidth="1"/>
    <col min="2" max="2" width="8.625" style="231" customWidth="1"/>
    <col min="3" max="3" width="8.25390625" style="231" customWidth="1"/>
    <col min="4" max="4" width="8.875" style="231" customWidth="1"/>
    <col min="5" max="5" width="9.00390625" style="231" customWidth="1"/>
    <col min="6" max="6" width="8.625" style="231" customWidth="1"/>
    <col min="7" max="7" width="8.75390625" style="231" customWidth="1"/>
    <col min="8" max="9" width="9.00390625" style="231" customWidth="1"/>
    <col min="10" max="10" width="8.625" style="231" customWidth="1"/>
    <col min="11" max="11" width="8.375" style="231" customWidth="1"/>
    <col min="12" max="12" width="3.25390625" style="231" hidden="1" customWidth="1"/>
    <col min="13" max="13" width="4.75390625" style="231" hidden="1" customWidth="1"/>
    <col min="14" max="14" width="11.875" style="231" hidden="1" customWidth="1"/>
    <col min="15" max="16384" width="11.875" style="231" customWidth="1"/>
  </cols>
  <sheetData>
    <row r="1" spans="1:11" ht="24" customHeight="1">
      <c r="A1" s="597" t="s">
        <v>510</v>
      </c>
      <c r="B1" s="597"/>
      <c r="C1" s="597"/>
      <c r="D1" s="597"/>
      <c r="E1" s="597"/>
      <c r="F1" s="597"/>
      <c r="G1" s="597"/>
      <c r="H1" s="597"/>
      <c r="I1" s="597"/>
      <c r="J1" s="597"/>
      <c r="K1" s="597"/>
    </row>
    <row r="2" spans="1:11" ht="20.25" customHeight="1">
      <c r="A2" s="715" t="s">
        <v>368</v>
      </c>
      <c r="B2" s="708" t="s">
        <v>5</v>
      </c>
      <c r="C2" s="708" t="s">
        <v>6</v>
      </c>
      <c r="D2" s="708" t="s">
        <v>7</v>
      </c>
      <c r="E2" s="708" t="s">
        <v>8</v>
      </c>
      <c r="F2" s="708" t="s">
        <v>9</v>
      </c>
      <c r="G2" s="708" t="s">
        <v>10</v>
      </c>
      <c r="H2" s="708" t="s">
        <v>227</v>
      </c>
      <c r="I2" s="708" t="s">
        <v>253</v>
      </c>
      <c r="J2" s="708" t="s">
        <v>282</v>
      </c>
      <c r="K2" s="708" t="s">
        <v>425</v>
      </c>
    </row>
    <row r="3" spans="1:11" ht="25.5" customHeight="1" thickBot="1">
      <c r="A3" s="716"/>
      <c r="B3" s="717"/>
      <c r="C3" s="717"/>
      <c r="D3" s="717"/>
      <c r="E3" s="717"/>
      <c r="F3" s="717"/>
      <c r="G3" s="717"/>
      <c r="H3" s="717"/>
      <c r="I3" s="717"/>
      <c r="J3" s="717"/>
      <c r="K3" s="717"/>
    </row>
    <row r="4" spans="1:11" ht="15.75" customHeight="1" hidden="1">
      <c r="A4" s="320" t="s">
        <v>369</v>
      </c>
      <c r="B4" s="321">
        <f aca="true" t="shared" si="0" ref="B4:J4">B7+B10+B13+B16</f>
        <v>0</v>
      </c>
      <c r="C4" s="321">
        <f t="shared" si="0"/>
        <v>0</v>
      </c>
      <c r="D4" s="321">
        <f t="shared" si="0"/>
        <v>0</v>
      </c>
      <c r="E4" s="321">
        <f t="shared" si="0"/>
        <v>0</v>
      </c>
      <c r="F4" s="321">
        <f t="shared" si="0"/>
        <v>0</v>
      </c>
      <c r="G4" s="321">
        <f t="shared" si="0"/>
        <v>0</v>
      </c>
      <c r="H4" s="321">
        <f t="shared" si="0"/>
        <v>0</v>
      </c>
      <c r="I4" s="321">
        <f t="shared" si="0"/>
        <v>0</v>
      </c>
      <c r="J4" s="321">
        <f t="shared" si="0"/>
        <v>0</v>
      </c>
      <c r="K4" s="321">
        <f>K7+K10+K13+K16</f>
        <v>0</v>
      </c>
    </row>
    <row r="5" spans="1:11" ht="19.5" customHeight="1">
      <c r="A5" s="322" t="s">
        <v>112</v>
      </c>
      <c r="B5" s="323">
        <v>8921</v>
      </c>
      <c r="C5" s="323">
        <v>8742</v>
      </c>
      <c r="D5" s="323">
        <v>8680</v>
      </c>
      <c r="E5" s="323">
        <v>8209</v>
      </c>
      <c r="F5" s="323">
        <v>7478</v>
      </c>
      <c r="G5" s="323">
        <v>7479</v>
      </c>
      <c r="H5" s="323">
        <v>7202</v>
      </c>
      <c r="I5" s="323">
        <v>6269</v>
      </c>
      <c r="J5" s="323">
        <v>5795</v>
      </c>
      <c r="K5" s="323">
        <v>5641</v>
      </c>
    </row>
    <row r="6" spans="1:11" ht="19.5" customHeight="1" thickBot="1">
      <c r="A6" s="322" t="s">
        <v>113</v>
      </c>
      <c r="B6" s="324">
        <v>0.5219095536184403</v>
      </c>
      <c r="C6" s="324">
        <v>0.512</v>
      </c>
      <c r="D6" s="324">
        <v>0.5357032648275011</v>
      </c>
      <c r="E6" s="324">
        <v>0.533</v>
      </c>
      <c r="F6" s="324">
        <v>0.529</v>
      </c>
      <c r="G6" s="324">
        <v>0.5326543693469126</v>
      </c>
      <c r="H6" s="324">
        <v>0.517</v>
      </c>
      <c r="I6" s="324">
        <v>0.49</v>
      </c>
      <c r="J6" s="324">
        <v>0.471</v>
      </c>
      <c r="K6" s="324">
        <v>0.473</v>
      </c>
    </row>
    <row r="7" spans="1:11" ht="19.5" customHeight="1" hidden="1" thickBot="1">
      <c r="A7" s="325" t="s">
        <v>369</v>
      </c>
      <c r="B7" s="326"/>
      <c r="C7" s="326"/>
      <c r="D7" s="326"/>
      <c r="E7" s="326"/>
      <c r="F7" s="326"/>
      <c r="G7" s="326"/>
      <c r="H7" s="326"/>
      <c r="I7" s="326"/>
      <c r="J7" s="326"/>
      <c r="K7" s="326"/>
    </row>
    <row r="8" spans="1:11" ht="19.5" customHeight="1">
      <c r="A8" s="327" t="s">
        <v>110</v>
      </c>
      <c r="B8" s="328">
        <v>6153</v>
      </c>
      <c r="C8" s="329">
        <v>6283</v>
      </c>
      <c r="D8" s="329">
        <v>6513</v>
      </c>
      <c r="E8" s="329">
        <v>6285</v>
      </c>
      <c r="F8" s="329">
        <v>6045</v>
      </c>
      <c r="G8" s="329">
        <v>5966</v>
      </c>
      <c r="H8" s="329">
        <v>5618</v>
      </c>
      <c r="I8" s="329">
        <v>5003</v>
      </c>
      <c r="J8" s="329">
        <v>4693</v>
      </c>
      <c r="K8" s="329">
        <v>4569</v>
      </c>
    </row>
    <row r="9" spans="1:11" ht="19.5" customHeight="1" thickBot="1">
      <c r="A9" s="319" t="s">
        <v>113</v>
      </c>
      <c r="B9" s="330">
        <v>0.5326350415512465</v>
      </c>
      <c r="C9" s="330">
        <v>0.528694042409963</v>
      </c>
      <c r="D9" s="330">
        <v>0.5534500339904826</v>
      </c>
      <c r="E9" s="330">
        <v>0.552</v>
      </c>
      <c r="F9" s="330">
        <v>0.561</v>
      </c>
      <c r="G9" s="330">
        <v>0.553227002967359</v>
      </c>
      <c r="H9" s="330">
        <v>0.5209086694483078</v>
      </c>
      <c r="I9" s="330">
        <v>0.488</v>
      </c>
      <c r="J9" s="330">
        <v>0.474</v>
      </c>
      <c r="K9" s="330">
        <v>0.473</v>
      </c>
    </row>
    <row r="10" spans="1:11" ht="19.5" customHeight="1" hidden="1">
      <c r="A10" s="320" t="s">
        <v>369</v>
      </c>
      <c r="B10" s="331"/>
      <c r="C10" s="331"/>
      <c r="D10" s="331"/>
      <c r="E10" s="331"/>
      <c r="F10" s="331"/>
      <c r="G10" s="331"/>
      <c r="H10" s="331"/>
      <c r="I10" s="331"/>
      <c r="J10" s="331"/>
      <c r="K10" s="331"/>
    </row>
    <row r="11" spans="1:11" ht="19.5" customHeight="1">
      <c r="A11" s="322" t="s">
        <v>20</v>
      </c>
      <c r="B11" s="323">
        <v>1800</v>
      </c>
      <c r="C11" s="332">
        <v>1684</v>
      </c>
      <c r="D11" s="332">
        <v>1559</v>
      </c>
      <c r="E11" s="332">
        <v>1334</v>
      </c>
      <c r="F11" s="332">
        <v>1084</v>
      </c>
      <c r="G11" s="332">
        <v>1084</v>
      </c>
      <c r="H11" s="332">
        <v>1042</v>
      </c>
      <c r="I11" s="332">
        <v>830</v>
      </c>
      <c r="J11" s="332">
        <v>803</v>
      </c>
      <c r="K11" s="332">
        <v>772</v>
      </c>
    </row>
    <row r="12" spans="1:11" ht="19.5" customHeight="1" thickBot="1">
      <c r="A12" s="322" t="s">
        <v>113</v>
      </c>
      <c r="B12" s="324">
        <v>0.45443069931835395</v>
      </c>
      <c r="C12" s="324">
        <v>0.448</v>
      </c>
      <c r="D12" s="324">
        <v>0.46901323706377857</v>
      </c>
      <c r="E12" s="324">
        <v>0.437</v>
      </c>
      <c r="F12" s="324">
        <v>0.423</v>
      </c>
      <c r="G12" s="324">
        <v>0.44100895036615134</v>
      </c>
      <c r="H12" s="324">
        <v>0.4764517604023777</v>
      </c>
      <c r="I12" s="324">
        <v>0.463</v>
      </c>
      <c r="J12" s="324">
        <v>0.455</v>
      </c>
      <c r="K12" s="324">
        <v>0.462</v>
      </c>
    </row>
    <row r="13" spans="1:11" ht="19.5" customHeight="1" hidden="1" thickBot="1">
      <c r="A13" s="325" t="s">
        <v>369</v>
      </c>
      <c r="B13" s="326"/>
      <c r="C13" s="326"/>
      <c r="D13" s="326"/>
      <c r="E13" s="326"/>
      <c r="F13" s="326"/>
      <c r="G13" s="326"/>
      <c r="H13" s="326"/>
      <c r="I13" s="326"/>
      <c r="J13" s="326"/>
      <c r="K13" s="326"/>
    </row>
    <row r="14" spans="1:11" ht="19.5" customHeight="1">
      <c r="A14" s="327" t="s">
        <v>26</v>
      </c>
      <c r="B14" s="333">
        <v>789</v>
      </c>
      <c r="C14" s="334">
        <v>652</v>
      </c>
      <c r="D14" s="334">
        <v>405</v>
      </c>
      <c r="E14" s="334">
        <v>511</v>
      </c>
      <c r="F14" s="334">
        <v>294</v>
      </c>
      <c r="G14" s="334">
        <v>366</v>
      </c>
      <c r="H14" s="334">
        <v>515</v>
      </c>
      <c r="I14" s="334">
        <v>423</v>
      </c>
      <c r="J14" s="363">
        <v>289</v>
      </c>
      <c r="K14" s="363">
        <v>292</v>
      </c>
    </row>
    <row r="15" spans="1:11" ht="19.5" customHeight="1" thickBot="1">
      <c r="A15" s="319" t="s">
        <v>113</v>
      </c>
      <c r="B15" s="330">
        <v>0.5734011627906976</v>
      </c>
      <c r="C15" s="330">
        <v>0.497</v>
      </c>
      <c r="D15" s="330">
        <v>0.4485049833887043</v>
      </c>
      <c r="E15" s="330">
        <v>0.583</v>
      </c>
      <c r="F15" s="330">
        <v>0.406</v>
      </c>
      <c r="G15" s="330">
        <v>0.49795918367346936</v>
      </c>
      <c r="H15" s="330">
        <v>0.5579631635969664</v>
      </c>
      <c r="I15" s="330">
        <v>0.583</v>
      </c>
      <c r="J15" s="330">
        <v>0.454</v>
      </c>
      <c r="K15" s="330">
        <v>0.485</v>
      </c>
    </row>
    <row r="16" spans="1:11" ht="19.5" customHeight="1" hidden="1">
      <c r="A16" s="320" t="s">
        <v>369</v>
      </c>
      <c r="B16" s="331"/>
      <c r="C16" s="331"/>
      <c r="D16" s="331"/>
      <c r="E16" s="331"/>
      <c r="F16" s="331"/>
      <c r="G16" s="331"/>
      <c r="H16" s="331"/>
      <c r="I16" s="331"/>
      <c r="J16" s="331"/>
      <c r="K16" s="331"/>
    </row>
    <row r="17" spans="1:11" ht="19.5" customHeight="1">
      <c r="A17" s="322" t="s">
        <v>114</v>
      </c>
      <c r="B17" s="335">
        <v>179</v>
      </c>
      <c r="C17" s="335">
        <v>123</v>
      </c>
      <c r="D17" s="335">
        <v>203</v>
      </c>
      <c r="E17" s="335">
        <v>79</v>
      </c>
      <c r="F17" s="335">
        <v>55</v>
      </c>
      <c r="G17" s="335">
        <v>63</v>
      </c>
      <c r="H17" s="335">
        <v>27</v>
      </c>
      <c r="I17" s="335">
        <v>13</v>
      </c>
      <c r="J17" s="364">
        <v>10</v>
      </c>
      <c r="K17" s="364">
        <v>8</v>
      </c>
    </row>
    <row r="18" spans="1:11" ht="18" customHeight="1">
      <c r="A18" s="322" t="s">
        <v>113</v>
      </c>
      <c r="B18" s="324">
        <v>0.8774509803921569</v>
      </c>
      <c r="C18" s="324">
        <v>0.969</v>
      </c>
      <c r="D18" s="324">
        <v>0.9759615384615384</v>
      </c>
      <c r="E18" s="324">
        <v>0.94</v>
      </c>
      <c r="F18" s="324">
        <v>0.821</v>
      </c>
      <c r="G18" s="324">
        <v>0.984375</v>
      </c>
      <c r="H18" s="324">
        <v>0.84375</v>
      </c>
      <c r="I18" s="324">
        <v>0.464</v>
      </c>
      <c r="J18" s="324">
        <v>0.909</v>
      </c>
      <c r="K18" s="324">
        <v>0.8</v>
      </c>
    </row>
    <row r="19" spans="1:11" ht="30" customHeight="1">
      <c r="A19" s="718" t="s">
        <v>370</v>
      </c>
      <c r="B19" s="718"/>
      <c r="C19" s="718"/>
      <c r="D19" s="718"/>
      <c r="E19" s="718"/>
      <c r="F19" s="718"/>
      <c r="G19" s="718"/>
      <c r="H19" s="718"/>
      <c r="I19" s="718"/>
      <c r="J19" s="718"/>
      <c r="K19" s="718"/>
    </row>
  </sheetData>
  <sheetProtection/>
  <mergeCells count="13">
    <mergeCell ref="A19:K19"/>
    <mergeCell ref="E2:E3"/>
    <mergeCell ref="F2:F3"/>
    <mergeCell ref="G2:G3"/>
    <mergeCell ref="H2:H3"/>
    <mergeCell ref="A1:K1"/>
    <mergeCell ref="A2:A3"/>
    <mergeCell ref="B2:B3"/>
    <mergeCell ref="C2:C3"/>
    <mergeCell ref="D2:D3"/>
    <mergeCell ref="I2:I3"/>
    <mergeCell ref="J2:J3"/>
    <mergeCell ref="K2:K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9"/>
    <pageSetUpPr fitToPage="1"/>
  </sheetPr>
  <dimension ref="A1:Q47"/>
  <sheetViews>
    <sheetView zoomScale="82" zoomScaleNormal="82" zoomScalePageLayoutView="0" workbookViewId="0" topLeftCell="A10">
      <selection activeCell="T46" sqref="T46"/>
    </sheetView>
  </sheetViews>
  <sheetFormatPr defaultColWidth="9.00390625" defaultRowHeight="13.5"/>
  <cols>
    <col min="1" max="1" width="3.625" style="147" customWidth="1"/>
    <col min="2" max="2" width="13.625" style="147" customWidth="1"/>
    <col min="3" max="3" width="9.625" style="153" customWidth="1"/>
    <col min="4" max="5" width="7.50390625" style="147" hidden="1" customWidth="1"/>
    <col min="6" max="15" width="8.625" style="147" customWidth="1"/>
    <col min="16" max="16" width="9.00390625" style="147" customWidth="1"/>
    <col min="17" max="16384" width="9.00390625" style="147" customWidth="1"/>
  </cols>
  <sheetData>
    <row r="1" ht="12.75">
      <c r="B1" s="147" t="s">
        <v>548</v>
      </c>
    </row>
    <row r="4" spans="1:16" s="153" customFormat="1" ht="15" customHeight="1">
      <c r="A4" s="490"/>
      <c r="B4" s="491"/>
      <c r="C4" s="492"/>
      <c r="D4" s="496" t="s">
        <v>520</v>
      </c>
      <c r="E4" s="496" t="s">
        <v>521</v>
      </c>
      <c r="F4" s="496" t="s">
        <v>522</v>
      </c>
      <c r="G4" s="496" t="s">
        <v>523</v>
      </c>
      <c r="H4" s="496" t="s">
        <v>524</v>
      </c>
      <c r="I4" s="496" t="s">
        <v>525</v>
      </c>
      <c r="J4" s="496" t="s">
        <v>526</v>
      </c>
      <c r="K4" s="496" t="s">
        <v>527</v>
      </c>
      <c r="L4" s="496" t="s">
        <v>528</v>
      </c>
      <c r="M4" s="498" t="s">
        <v>529</v>
      </c>
      <c r="N4" s="498" t="s">
        <v>530</v>
      </c>
      <c r="O4" s="498" t="s">
        <v>531</v>
      </c>
      <c r="P4" s="361" t="s">
        <v>532</v>
      </c>
    </row>
    <row r="5" spans="1:16" s="153" customFormat="1" ht="15" customHeight="1">
      <c r="A5" s="493"/>
      <c r="B5" s="494"/>
      <c r="C5" s="495"/>
      <c r="D5" s="497"/>
      <c r="E5" s="497"/>
      <c r="F5" s="497"/>
      <c r="G5" s="497"/>
      <c r="H5" s="497"/>
      <c r="I5" s="497"/>
      <c r="J5" s="497"/>
      <c r="K5" s="497"/>
      <c r="L5" s="497"/>
      <c r="M5" s="499"/>
      <c r="N5" s="499"/>
      <c r="O5" s="499"/>
      <c r="P5" s="362" t="s">
        <v>533</v>
      </c>
    </row>
    <row r="6" spans="1:17" ht="12.75">
      <c r="A6" s="500" t="s">
        <v>534</v>
      </c>
      <c r="B6" s="501" t="s">
        <v>535</v>
      </c>
      <c r="C6" s="502" t="s">
        <v>536</v>
      </c>
      <c r="D6" s="409">
        <v>20400</v>
      </c>
      <c r="E6" s="409">
        <v>20200</v>
      </c>
      <c r="F6" s="409">
        <v>19000</v>
      </c>
      <c r="G6" s="409">
        <v>17300</v>
      </c>
      <c r="H6" s="409">
        <v>15200</v>
      </c>
      <c r="I6" s="409">
        <v>13100</v>
      </c>
      <c r="J6" s="409">
        <v>11600</v>
      </c>
      <c r="K6" s="409">
        <v>10300</v>
      </c>
      <c r="L6" s="410">
        <v>6000</v>
      </c>
      <c r="M6" s="410">
        <v>5200</v>
      </c>
      <c r="N6" s="409">
        <v>4700</v>
      </c>
      <c r="O6" s="411">
        <v>4400</v>
      </c>
      <c r="P6" s="412">
        <f>O6-N6</f>
        <v>-300</v>
      </c>
      <c r="Q6" s="422"/>
    </row>
    <row r="7" spans="1:17" ht="12.75">
      <c r="A7" s="500"/>
      <c r="B7" s="501"/>
      <c r="C7" s="502"/>
      <c r="D7" s="413">
        <f aca="true" t="shared" si="0" ref="D7:N7">D6/D42</f>
        <v>0.49877750611246946</v>
      </c>
      <c r="E7" s="413">
        <f t="shared" si="0"/>
        <v>0.5</v>
      </c>
      <c r="F7" s="413">
        <f t="shared" si="0"/>
        <v>0.49222797927461137</v>
      </c>
      <c r="G7" s="413">
        <f t="shared" si="0"/>
        <v>0.48055555555555557</v>
      </c>
      <c r="H7" s="413">
        <f t="shared" si="0"/>
        <v>0.4648318042813456</v>
      </c>
      <c r="I7" s="413">
        <f t="shared" si="0"/>
        <v>0.4548611111111111</v>
      </c>
      <c r="J7" s="413">
        <f t="shared" si="0"/>
        <v>0.453125</v>
      </c>
      <c r="K7" s="413">
        <f t="shared" si="0"/>
        <v>0.4618834080717489</v>
      </c>
      <c r="L7" s="414">
        <f t="shared" si="0"/>
        <v>0.29850746268656714</v>
      </c>
      <c r="M7" s="415">
        <f t="shared" si="0"/>
        <v>0.287292817679558</v>
      </c>
      <c r="N7" s="416">
        <f t="shared" si="0"/>
        <v>0.27976190476190477</v>
      </c>
      <c r="O7" s="417">
        <f>O6/O42</f>
        <v>0.28205128205128205</v>
      </c>
      <c r="P7" s="418">
        <f>P6/N6</f>
        <v>-0.06382978723404255</v>
      </c>
      <c r="Q7" s="422"/>
    </row>
    <row r="8" spans="1:17" ht="12.75">
      <c r="A8" s="500"/>
      <c r="B8" s="501"/>
      <c r="C8" s="502" t="s">
        <v>537</v>
      </c>
      <c r="D8" s="409">
        <v>18600</v>
      </c>
      <c r="E8" s="409">
        <v>17800</v>
      </c>
      <c r="F8" s="409">
        <v>17400</v>
      </c>
      <c r="G8" s="409">
        <v>17600</v>
      </c>
      <c r="H8" s="409">
        <v>15800</v>
      </c>
      <c r="I8" s="409">
        <v>14600</v>
      </c>
      <c r="J8" s="409">
        <v>14100</v>
      </c>
      <c r="K8" s="409">
        <v>13100</v>
      </c>
      <c r="L8" s="410">
        <v>8000</v>
      </c>
      <c r="M8" s="410">
        <v>6700</v>
      </c>
      <c r="N8" s="410">
        <v>5600</v>
      </c>
      <c r="O8" s="410">
        <v>5100</v>
      </c>
      <c r="P8" s="412">
        <f>O8-N8</f>
        <v>-500</v>
      </c>
      <c r="Q8" s="422"/>
    </row>
    <row r="9" spans="1:17" ht="12.75">
      <c r="A9" s="500"/>
      <c r="B9" s="501"/>
      <c r="C9" s="502"/>
      <c r="D9" s="416">
        <f aca="true" t="shared" si="1" ref="D9:O9">D8/D43</f>
        <v>0.4295612009237875</v>
      </c>
      <c r="E9" s="416">
        <f t="shared" si="1"/>
        <v>0.4218009478672986</v>
      </c>
      <c r="F9" s="416">
        <f t="shared" si="1"/>
        <v>0.41134751773049644</v>
      </c>
      <c r="G9" s="416">
        <f t="shared" si="1"/>
        <v>0.4131455399061033</v>
      </c>
      <c r="H9" s="416">
        <f t="shared" si="1"/>
        <v>0.42021276595744683</v>
      </c>
      <c r="I9" s="416">
        <f t="shared" si="1"/>
        <v>0.42441860465116277</v>
      </c>
      <c r="J9" s="416">
        <f t="shared" si="1"/>
        <v>0.42727272727272725</v>
      </c>
      <c r="K9" s="416">
        <f t="shared" si="1"/>
        <v>0.4198717948717949</v>
      </c>
      <c r="L9" s="415">
        <f t="shared" si="1"/>
        <v>0.29850746268656714</v>
      </c>
      <c r="M9" s="415">
        <f t="shared" si="1"/>
        <v>0.32057416267942584</v>
      </c>
      <c r="N9" s="415">
        <f t="shared" si="1"/>
        <v>0.3163841807909605</v>
      </c>
      <c r="O9" s="415">
        <f t="shared" si="1"/>
        <v>0.3422818791946309</v>
      </c>
      <c r="P9" s="418">
        <f>P8/N8</f>
        <v>-0.08928571428571429</v>
      </c>
      <c r="Q9" s="422"/>
    </row>
    <row r="10" spans="1:17" ht="12.75">
      <c r="A10" s="500"/>
      <c r="B10" s="501"/>
      <c r="C10" s="502" t="s">
        <v>538</v>
      </c>
      <c r="D10" s="409">
        <v>39000</v>
      </c>
      <c r="E10" s="409">
        <v>38000</v>
      </c>
      <c r="F10" s="409">
        <v>36400</v>
      </c>
      <c r="G10" s="409">
        <v>34900</v>
      </c>
      <c r="H10" s="409">
        <v>31000</v>
      </c>
      <c r="I10" s="409">
        <v>27700</v>
      </c>
      <c r="J10" s="409">
        <v>25700</v>
      </c>
      <c r="K10" s="409">
        <v>23400</v>
      </c>
      <c r="L10" s="410">
        <v>14100</v>
      </c>
      <c r="M10" s="410">
        <v>11800</v>
      </c>
      <c r="N10" s="410">
        <v>10300</v>
      </c>
      <c r="O10" s="410">
        <v>9500</v>
      </c>
      <c r="P10" s="412">
        <f>O10-N10</f>
        <v>-800</v>
      </c>
      <c r="Q10" s="422"/>
    </row>
    <row r="11" spans="1:17" ht="12.75">
      <c r="A11" s="500"/>
      <c r="B11" s="501"/>
      <c r="C11" s="502"/>
      <c r="D11" s="416">
        <f aca="true" t="shared" si="2" ref="D11:O11">D10/D44</f>
        <v>0.46318289786223277</v>
      </c>
      <c r="E11" s="416">
        <f t="shared" si="2"/>
        <v>0.4600484261501211</v>
      </c>
      <c r="F11" s="416">
        <f t="shared" si="2"/>
        <v>0.449938195302843</v>
      </c>
      <c r="G11" s="416">
        <f t="shared" si="2"/>
        <v>0.4440203562340967</v>
      </c>
      <c r="H11" s="416">
        <f t="shared" si="2"/>
        <v>0.44096728307254623</v>
      </c>
      <c r="I11" s="416">
        <f t="shared" si="2"/>
        <v>0.43829113924050633</v>
      </c>
      <c r="J11" s="416">
        <f t="shared" si="2"/>
        <v>0.43856655290102387</v>
      </c>
      <c r="K11" s="416">
        <f t="shared" si="2"/>
        <v>0.4373831775700935</v>
      </c>
      <c r="L11" s="415">
        <f t="shared" si="2"/>
        <v>0.3006396588486141</v>
      </c>
      <c r="M11" s="415">
        <f t="shared" si="2"/>
        <v>0.30179028132992325</v>
      </c>
      <c r="N11" s="415">
        <f t="shared" si="2"/>
        <v>0.2985507246376812</v>
      </c>
      <c r="O11" s="415">
        <f t="shared" si="2"/>
        <v>0.3114754098360656</v>
      </c>
      <c r="P11" s="418">
        <f>P10/N10</f>
        <v>-0.07766990291262135</v>
      </c>
      <c r="Q11" s="422"/>
    </row>
    <row r="12" spans="1:17" ht="13.5" customHeight="1">
      <c r="A12" s="500"/>
      <c r="B12" s="503" t="s">
        <v>539</v>
      </c>
      <c r="C12" s="502" t="s">
        <v>536</v>
      </c>
      <c r="D12" s="419" t="s">
        <v>540</v>
      </c>
      <c r="E12" s="419" t="s">
        <v>540</v>
      </c>
      <c r="F12" s="419" t="s">
        <v>540</v>
      </c>
      <c r="G12" s="419" t="s">
        <v>540</v>
      </c>
      <c r="H12" s="419" t="s">
        <v>540</v>
      </c>
      <c r="I12" s="419" t="s">
        <v>540</v>
      </c>
      <c r="J12" s="419" t="s">
        <v>540</v>
      </c>
      <c r="K12" s="419" t="s">
        <v>540</v>
      </c>
      <c r="L12" s="410">
        <v>2800</v>
      </c>
      <c r="M12" s="410">
        <v>2600</v>
      </c>
      <c r="N12" s="410">
        <v>2500</v>
      </c>
      <c r="O12" s="410">
        <v>1700</v>
      </c>
      <c r="P12" s="412">
        <f>O12-N12</f>
        <v>-800</v>
      </c>
      <c r="Q12" s="422"/>
    </row>
    <row r="13" spans="1:17" ht="13.5" customHeight="1">
      <c r="A13" s="500"/>
      <c r="B13" s="503"/>
      <c r="C13" s="502"/>
      <c r="D13" s="420"/>
      <c r="E13" s="420"/>
      <c r="F13" s="420"/>
      <c r="G13" s="420"/>
      <c r="H13" s="420"/>
      <c r="I13" s="420"/>
      <c r="J13" s="420"/>
      <c r="K13" s="420"/>
      <c r="L13" s="415">
        <f>L12/L42</f>
        <v>0.13930348258706468</v>
      </c>
      <c r="M13" s="415">
        <f>M12/M42</f>
        <v>0.143646408839779</v>
      </c>
      <c r="N13" s="415">
        <f>N12/N42</f>
        <v>0.1488095238095238</v>
      </c>
      <c r="O13" s="415">
        <f>O12/O42</f>
        <v>0.10897435897435898</v>
      </c>
      <c r="P13" s="418">
        <f>P12/N12</f>
        <v>-0.32</v>
      </c>
      <c r="Q13" s="422"/>
    </row>
    <row r="14" spans="1:17" ht="12.75">
      <c r="A14" s="500"/>
      <c r="B14" s="503"/>
      <c r="C14" s="502" t="s">
        <v>537</v>
      </c>
      <c r="D14" s="419" t="s">
        <v>541</v>
      </c>
      <c r="E14" s="419" t="s">
        <v>541</v>
      </c>
      <c r="F14" s="419" t="s">
        <v>541</v>
      </c>
      <c r="G14" s="419" t="s">
        <v>541</v>
      </c>
      <c r="H14" s="419" t="s">
        <v>541</v>
      </c>
      <c r="I14" s="419" t="s">
        <v>541</v>
      </c>
      <c r="J14" s="419" t="s">
        <v>541</v>
      </c>
      <c r="K14" s="419" t="s">
        <v>541</v>
      </c>
      <c r="L14" s="410">
        <v>3400</v>
      </c>
      <c r="M14" s="410">
        <v>2900</v>
      </c>
      <c r="N14" s="410">
        <v>2700</v>
      </c>
      <c r="O14" s="410">
        <v>1800</v>
      </c>
      <c r="P14" s="412">
        <f>O14-N14</f>
        <v>-900</v>
      </c>
      <c r="Q14" s="422"/>
    </row>
    <row r="15" spans="1:17" ht="12.75">
      <c r="A15" s="500"/>
      <c r="B15" s="503"/>
      <c r="C15" s="502"/>
      <c r="D15" s="420"/>
      <c r="E15" s="420"/>
      <c r="F15" s="420"/>
      <c r="G15" s="420"/>
      <c r="H15" s="420"/>
      <c r="I15" s="420"/>
      <c r="J15" s="420"/>
      <c r="K15" s="420"/>
      <c r="L15" s="415">
        <f>L14/L43</f>
        <v>0.12686567164179105</v>
      </c>
      <c r="M15" s="415">
        <f>M14/M43</f>
        <v>0.13875598086124402</v>
      </c>
      <c r="N15" s="415">
        <f>N14/N43</f>
        <v>0.15254237288135594</v>
      </c>
      <c r="O15" s="415">
        <f>O14/O43</f>
        <v>0.12080536912751678</v>
      </c>
      <c r="P15" s="418">
        <f>P14/N14</f>
        <v>-0.3333333333333333</v>
      </c>
      <c r="Q15" s="422"/>
    </row>
    <row r="16" spans="1:17" ht="12.75">
      <c r="A16" s="500"/>
      <c r="B16" s="503"/>
      <c r="C16" s="502" t="s">
        <v>538</v>
      </c>
      <c r="D16" s="419" t="s">
        <v>540</v>
      </c>
      <c r="E16" s="419" t="s">
        <v>540</v>
      </c>
      <c r="F16" s="419" t="s">
        <v>540</v>
      </c>
      <c r="G16" s="419" t="s">
        <v>540</v>
      </c>
      <c r="H16" s="419" t="s">
        <v>540</v>
      </c>
      <c r="I16" s="419" t="s">
        <v>540</v>
      </c>
      <c r="J16" s="419" t="s">
        <v>540</v>
      </c>
      <c r="K16" s="419" t="s">
        <v>540</v>
      </c>
      <c r="L16" s="410">
        <v>6100</v>
      </c>
      <c r="M16" s="410">
        <v>5500</v>
      </c>
      <c r="N16" s="410">
        <v>5100</v>
      </c>
      <c r="O16" s="410">
        <v>3400</v>
      </c>
      <c r="P16" s="412">
        <f>O16-N16</f>
        <v>-1700</v>
      </c>
      <c r="Q16" s="422"/>
    </row>
    <row r="17" spans="1:17" ht="12.75">
      <c r="A17" s="500"/>
      <c r="B17" s="503"/>
      <c r="C17" s="502"/>
      <c r="D17" s="420"/>
      <c r="E17" s="420"/>
      <c r="F17" s="420"/>
      <c r="G17" s="420"/>
      <c r="H17" s="420"/>
      <c r="I17" s="420"/>
      <c r="J17" s="420"/>
      <c r="K17" s="420"/>
      <c r="L17" s="415">
        <f>L16/L44</f>
        <v>0.1300639658848614</v>
      </c>
      <c r="M17" s="415">
        <f>M16/M44</f>
        <v>0.14066496163682865</v>
      </c>
      <c r="N17" s="415">
        <f>N16/N44</f>
        <v>0.14782608695652175</v>
      </c>
      <c r="O17" s="415">
        <f>O16/O44</f>
        <v>0.11147540983606558</v>
      </c>
      <c r="P17" s="418">
        <f>P16/N16</f>
        <v>-0.3333333333333333</v>
      </c>
      <c r="Q17" s="422"/>
    </row>
    <row r="18" spans="1:17" ht="13.5" customHeight="1">
      <c r="A18" s="500"/>
      <c r="B18" s="503" t="s">
        <v>542</v>
      </c>
      <c r="C18" s="502" t="s">
        <v>536</v>
      </c>
      <c r="D18" s="419" t="s">
        <v>540</v>
      </c>
      <c r="E18" s="419" t="s">
        <v>540</v>
      </c>
      <c r="F18" s="419" t="s">
        <v>540</v>
      </c>
      <c r="G18" s="419" t="s">
        <v>540</v>
      </c>
      <c r="H18" s="419" t="s">
        <v>540</v>
      </c>
      <c r="I18" s="419" t="s">
        <v>540</v>
      </c>
      <c r="J18" s="419" t="s">
        <v>540</v>
      </c>
      <c r="K18" s="419" t="s">
        <v>540</v>
      </c>
      <c r="L18" s="419" t="s">
        <v>540</v>
      </c>
      <c r="M18" s="419" t="s">
        <v>540</v>
      </c>
      <c r="N18" s="419" t="s">
        <v>540</v>
      </c>
      <c r="O18" s="410">
        <v>400</v>
      </c>
      <c r="P18" s="504" t="s">
        <v>540</v>
      </c>
      <c r="Q18" s="422"/>
    </row>
    <row r="19" spans="1:17" ht="13.5" customHeight="1">
      <c r="A19" s="500"/>
      <c r="B19" s="503"/>
      <c r="C19" s="502"/>
      <c r="D19" s="420"/>
      <c r="E19" s="420"/>
      <c r="F19" s="420"/>
      <c r="G19" s="420"/>
      <c r="H19" s="420"/>
      <c r="I19" s="420"/>
      <c r="J19" s="420"/>
      <c r="K19" s="420"/>
      <c r="L19" s="415"/>
      <c r="M19" s="415"/>
      <c r="N19" s="415"/>
      <c r="O19" s="415">
        <f>O18/O42</f>
        <v>0.02564102564102564</v>
      </c>
      <c r="P19" s="505"/>
      <c r="Q19" s="422"/>
    </row>
    <row r="20" spans="1:17" ht="12.75">
      <c r="A20" s="500"/>
      <c r="B20" s="503"/>
      <c r="C20" s="502" t="s">
        <v>537</v>
      </c>
      <c r="D20" s="419" t="s">
        <v>540</v>
      </c>
      <c r="E20" s="419" t="s">
        <v>540</v>
      </c>
      <c r="F20" s="419" t="s">
        <v>540</v>
      </c>
      <c r="G20" s="419" t="s">
        <v>540</v>
      </c>
      <c r="H20" s="419" t="s">
        <v>540</v>
      </c>
      <c r="I20" s="419" t="s">
        <v>540</v>
      </c>
      <c r="J20" s="419" t="s">
        <v>540</v>
      </c>
      <c r="K20" s="419" t="s">
        <v>540</v>
      </c>
      <c r="L20" s="419" t="s">
        <v>540</v>
      </c>
      <c r="M20" s="419" t="s">
        <v>540</v>
      </c>
      <c r="N20" s="419" t="s">
        <v>540</v>
      </c>
      <c r="O20" s="410">
        <v>370</v>
      </c>
      <c r="P20" s="504" t="s">
        <v>540</v>
      </c>
      <c r="Q20" s="422"/>
    </row>
    <row r="21" spans="1:17" ht="12.75">
      <c r="A21" s="500"/>
      <c r="B21" s="503"/>
      <c r="C21" s="502"/>
      <c r="D21" s="420"/>
      <c r="E21" s="420"/>
      <c r="F21" s="420"/>
      <c r="G21" s="420"/>
      <c r="H21" s="420"/>
      <c r="I21" s="420"/>
      <c r="J21" s="420"/>
      <c r="K21" s="420"/>
      <c r="L21" s="415"/>
      <c r="M21" s="415"/>
      <c r="N21" s="415"/>
      <c r="O21" s="415">
        <f>O20/O43</f>
        <v>0.024832214765100672</v>
      </c>
      <c r="P21" s="505"/>
      <c r="Q21" s="422"/>
    </row>
    <row r="22" spans="1:17" ht="12.75">
      <c r="A22" s="500"/>
      <c r="B22" s="503"/>
      <c r="C22" s="502" t="s">
        <v>538</v>
      </c>
      <c r="D22" s="419" t="s">
        <v>540</v>
      </c>
      <c r="E22" s="419" t="s">
        <v>540</v>
      </c>
      <c r="F22" s="419" t="s">
        <v>540</v>
      </c>
      <c r="G22" s="419" t="s">
        <v>540</v>
      </c>
      <c r="H22" s="419" t="s">
        <v>540</v>
      </c>
      <c r="I22" s="419" t="s">
        <v>540</v>
      </c>
      <c r="J22" s="419" t="s">
        <v>540</v>
      </c>
      <c r="K22" s="419" t="s">
        <v>540</v>
      </c>
      <c r="L22" s="419" t="s">
        <v>540</v>
      </c>
      <c r="M22" s="419" t="s">
        <v>540</v>
      </c>
      <c r="N22" s="419" t="s">
        <v>540</v>
      </c>
      <c r="O22" s="410">
        <v>770</v>
      </c>
      <c r="P22" s="504" t="s">
        <v>540</v>
      </c>
      <c r="Q22" s="422"/>
    </row>
    <row r="23" spans="1:17" ht="12.75">
      <c r="A23" s="500"/>
      <c r="B23" s="503"/>
      <c r="C23" s="502"/>
      <c r="D23" s="420"/>
      <c r="E23" s="420"/>
      <c r="F23" s="420"/>
      <c r="G23" s="420"/>
      <c r="H23" s="420"/>
      <c r="I23" s="420"/>
      <c r="J23" s="420"/>
      <c r="K23" s="420"/>
      <c r="L23" s="415"/>
      <c r="M23" s="415"/>
      <c r="N23" s="415"/>
      <c r="O23" s="415">
        <f>O22/O44</f>
        <v>0.025245901639344263</v>
      </c>
      <c r="P23" s="505"/>
      <c r="Q23" s="422"/>
    </row>
    <row r="24" spans="1:17" ht="12.75">
      <c r="A24" s="500"/>
      <c r="B24" s="512" t="s">
        <v>543</v>
      </c>
      <c r="C24" s="496" t="s">
        <v>536</v>
      </c>
      <c r="D24" s="409">
        <v>6100</v>
      </c>
      <c r="E24" s="409">
        <v>6100</v>
      </c>
      <c r="F24" s="409">
        <v>6100</v>
      </c>
      <c r="G24" s="409">
        <v>5900</v>
      </c>
      <c r="H24" s="409">
        <v>5600</v>
      </c>
      <c r="I24" s="409">
        <v>5000</v>
      </c>
      <c r="J24" s="409">
        <v>4200</v>
      </c>
      <c r="K24" s="409">
        <v>3400</v>
      </c>
      <c r="L24" s="410">
        <v>3200</v>
      </c>
      <c r="M24" s="410">
        <v>3100</v>
      </c>
      <c r="N24" s="410">
        <v>2900</v>
      </c>
      <c r="O24" s="410">
        <v>2800</v>
      </c>
      <c r="P24" s="412">
        <f>O24-N24</f>
        <v>-100</v>
      </c>
      <c r="Q24" s="422"/>
    </row>
    <row r="25" spans="1:17" ht="12.75">
      <c r="A25" s="500"/>
      <c r="B25" s="513"/>
      <c r="C25" s="497"/>
      <c r="D25" s="416">
        <f aca="true" t="shared" si="3" ref="D25:O25">D24/D42</f>
        <v>0.1491442542787286</v>
      </c>
      <c r="E25" s="416">
        <f t="shared" si="3"/>
        <v>0.15099009900990099</v>
      </c>
      <c r="F25" s="416">
        <f t="shared" si="3"/>
        <v>0.15803108808290156</v>
      </c>
      <c r="G25" s="416">
        <f t="shared" si="3"/>
        <v>0.1638888888888889</v>
      </c>
      <c r="H25" s="416">
        <f t="shared" si="3"/>
        <v>0.1712538226299694</v>
      </c>
      <c r="I25" s="416">
        <f t="shared" si="3"/>
        <v>0.1736111111111111</v>
      </c>
      <c r="J25" s="416">
        <f t="shared" si="3"/>
        <v>0.1640625</v>
      </c>
      <c r="K25" s="416">
        <f t="shared" si="3"/>
        <v>0.15246636771300448</v>
      </c>
      <c r="L25" s="415">
        <f t="shared" si="3"/>
        <v>0.15920398009950248</v>
      </c>
      <c r="M25" s="415">
        <f t="shared" si="3"/>
        <v>0.1712707182320442</v>
      </c>
      <c r="N25" s="415">
        <f t="shared" si="3"/>
        <v>0.17261904761904762</v>
      </c>
      <c r="O25" s="415">
        <f t="shared" si="3"/>
        <v>0.1794871794871795</v>
      </c>
      <c r="P25" s="418">
        <f>P24/N24</f>
        <v>-0.034482758620689655</v>
      </c>
      <c r="Q25" s="422"/>
    </row>
    <row r="26" spans="1:17" ht="12.75">
      <c r="A26" s="500"/>
      <c r="B26" s="513"/>
      <c r="C26" s="496" t="s">
        <v>537</v>
      </c>
      <c r="D26" s="409">
        <v>6500</v>
      </c>
      <c r="E26" s="409">
        <v>6600</v>
      </c>
      <c r="F26" s="409">
        <v>6700</v>
      </c>
      <c r="G26" s="409">
        <v>6700</v>
      </c>
      <c r="H26" s="409">
        <v>6100</v>
      </c>
      <c r="I26" s="409">
        <v>5500</v>
      </c>
      <c r="J26" s="409">
        <v>5300</v>
      </c>
      <c r="K26" s="409">
        <v>5100</v>
      </c>
      <c r="L26" s="410">
        <v>4100</v>
      </c>
      <c r="M26" s="410">
        <v>3500</v>
      </c>
      <c r="N26" s="410">
        <v>2900</v>
      </c>
      <c r="O26" s="410">
        <v>2100</v>
      </c>
      <c r="P26" s="412">
        <f>O26-N26</f>
        <v>-800</v>
      </c>
      <c r="Q26" s="422"/>
    </row>
    <row r="27" spans="1:17" ht="12.75">
      <c r="A27" s="500"/>
      <c r="B27" s="513"/>
      <c r="C27" s="497"/>
      <c r="D27" s="416">
        <f aca="true" t="shared" si="4" ref="D27:O27">D26/D43</f>
        <v>0.15011547344110854</v>
      </c>
      <c r="E27" s="416">
        <f t="shared" si="4"/>
        <v>0.15639810426540285</v>
      </c>
      <c r="F27" s="416">
        <f t="shared" si="4"/>
        <v>0.15839243498817968</v>
      </c>
      <c r="G27" s="416">
        <f t="shared" si="4"/>
        <v>0.1572769953051643</v>
      </c>
      <c r="H27" s="416">
        <f t="shared" si="4"/>
        <v>0.1622340425531915</v>
      </c>
      <c r="I27" s="416">
        <f t="shared" si="4"/>
        <v>0.15988372093023256</v>
      </c>
      <c r="J27" s="416">
        <f t="shared" si="4"/>
        <v>0.1606060606060606</v>
      </c>
      <c r="K27" s="416">
        <f t="shared" si="4"/>
        <v>0.16346153846153846</v>
      </c>
      <c r="L27" s="415">
        <f t="shared" si="4"/>
        <v>0.15298507462686567</v>
      </c>
      <c r="M27" s="415">
        <f t="shared" si="4"/>
        <v>0.1674641148325359</v>
      </c>
      <c r="N27" s="415">
        <f t="shared" si="4"/>
        <v>0.1638418079096045</v>
      </c>
      <c r="O27" s="415">
        <f t="shared" si="4"/>
        <v>0.14093959731543623</v>
      </c>
      <c r="P27" s="418">
        <f>P26/N26</f>
        <v>-0.27586206896551724</v>
      </c>
      <c r="Q27" s="422"/>
    </row>
    <row r="28" spans="1:17" ht="12.75">
      <c r="A28" s="500"/>
      <c r="B28" s="513"/>
      <c r="C28" s="496" t="s">
        <v>538</v>
      </c>
      <c r="D28" s="409">
        <v>12600</v>
      </c>
      <c r="E28" s="409">
        <v>12700</v>
      </c>
      <c r="F28" s="409">
        <v>12800</v>
      </c>
      <c r="G28" s="409">
        <v>12600</v>
      </c>
      <c r="H28" s="409">
        <v>11700</v>
      </c>
      <c r="I28" s="409">
        <v>10600</v>
      </c>
      <c r="J28" s="409">
        <v>9500</v>
      </c>
      <c r="K28" s="409">
        <v>8500</v>
      </c>
      <c r="L28" s="410">
        <v>7300</v>
      </c>
      <c r="M28" s="410">
        <v>6600</v>
      </c>
      <c r="N28" s="410">
        <v>5800</v>
      </c>
      <c r="O28" s="410">
        <v>4900</v>
      </c>
      <c r="P28" s="412">
        <f>O28-N28</f>
        <v>-900</v>
      </c>
      <c r="Q28" s="422"/>
    </row>
    <row r="29" spans="1:17" ht="12.75">
      <c r="A29" s="500"/>
      <c r="B29" s="514"/>
      <c r="C29" s="497"/>
      <c r="D29" s="416">
        <f aca="true" t="shared" si="5" ref="D29:O29">D28/D44</f>
        <v>0.1496437054631829</v>
      </c>
      <c r="E29" s="416">
        <f t="shared" si="5"/>
        <v>0.15375302663438256</v>
      </c>
      <c r="F29" s="416">
        <f t="shared" si="5"/>
        <v>0.15822002472187885</v>
      </c>
      <c r="G29" s="416">
        <f t="shared" si="5"/>
        <v>0.16030534351145037</v>
      </c>
      <c r="H29" s="416">
        <f t="shared" si="5"/>
        <v>0.16642958748221906</v>
      </c>
      <c r="I29" s="416">
        <f t="shared" si="5"/>
        <v>0.16772151898734178</v>
      </c>
      <c r="J29" s="416">
        <f t="shared" si="5"/>
        <v>0.1621160409556314</v>
      </c>
      <c r="K29" s="416">
        <f t="shared" si="5"/>
        <v>0.1588785046728972</v>
      </c>
      <c r="L29" s="415">
        <f t="shared" si="5"/>
        <v>0.15565031982942432</v>
      </c>
      <c r="M29" s="415">
        <f t="shared" si="5"/>
        <v>0.16879795396419436</v>
      </c>
      <c r="N29" s="415">
        <f t="shared" si="5"/>
        <v>0.1681159420289855</v>
      </c>
      <c r="O29" s="415">
        <f t="shared" si="5"/>
        <v>0.16065573770491803</v>
      </c>
      <c r="P29" s="418">
        <f>P28/N28</f>
        <v>-0.15517241379310345</v>
      </c>
      <c r="Q29" s="422"/>
    </row>
    <row r="30" spans="1:17" ht="12.75">
      <c r="A30" s="500"/>
      <c r="B30" s="501" t="s">
        <v>544</v>
      </c>
      <c r="C30" s="502" t="s">
        <v>536</v>
      </c>
      <c r="D30" s="409">
        <v>4800</v>
      </c>
      <c r="E30" s="409">
        <v>4800</v>
      </c>
      <c r="F30" s="409">
        <v>4700</v>
      </c>
      <c r="G30" s="409">
        <v>4500</v>
      </c>
      <c r="H30" s="409">
        <v>4000</v>
      </c>
      <c r="I30" s="409">
        <v>3700</v>
      </c>
      <c r="J30" s="409">
        <v>3300</v>
      </c>
      <c r="K30" s="409">
        <v>2900</v>
      </c>
      <c r="L30" s="410">
        <v>2700</v>
      </c>
      <c r="M30" s="410">
        <v>2500</v>
      </c>
      <c r="N30" s="410">
        <v>2300</v>
      </c>
      <c r="O30" s="410">
        <v>2200</v>
      </c>
      <c r="P30" s="412">
        <f>O30-N30</f>
        <v>-100</v>
      </c>
      <c r="Q30" s="422"/>
    </row>
    <row r="31" spans="1:17" ht="12.75">
      <c r="A31" s="500"/>
      <c r="B31" s="501"/>
      <c r="C31" s="502"/>
      <c r="D31" s="416">
        <f aca="true" t="shared" si="6" ref="D31:O31">D30/D42</f>
        <v>0.11735941320293398</v>
      </c>
      <c r="E31" s="416">
        <f t="shared" si="6"/>
        <v>0.1188118811881188</v>
      </c>
      <c r="F31" s="416">
        <f t="shared" si="6"/>
        <v>0.12176165803108809</v>
      </c>
      <c r="G31" s="416">
        <f t="shared" si="6"/>
        <v>0.125</v>
      </c>
      <c r="H31" s="416">
        <f t="shared" si="6"/>
        <v>0.12232415902140673</v>
      </c>
      <c r="I31" s="416">
        <f t="shared" si="6"/>
        <v>0.1284722222222222</v>
      </c>
      <c r="J31" s="416">
        <f t="shared" si="6"/>
        <v>0.12890625</v>
      </c>
      <c r="K31" s="416">
        <f t="shared" si="6"/>
        <v>0.13004484304932734</v>
      </c>
      <c r="L31" s="415">
        <f t="shared" si="6"/>
        <v>0.13432835820895522</v>
      </c>
      <c r="M31" s="415">
        <f t="shared" si="6"/>
        <v>0.13812154696132597</v>
      </c>
      <c r="N31" s="415">
        <f t="shared" si="6"/>
        <v>0.13690476190476192</v>
      </c>
      <c r="O31" s="415">
        <f t="shared" si="6"/>
        <v>0.14102564102564102</v>
      </c>
      <c r="P31" s="418">
        <f>P30/N30</f>
        <v>-0.043478260869565216</v>
      </c>
      <c r="Q31" s="422"/>
    </row>
    <row r="32" spans="1:17" ht="12.75">
      <c r="A32" s="500"/>
      <c r="B32" s="501"/>
      <c r="C32" s="502" t="s">
        <v>537</v>
      </c>
      <c r="D32" s="409">
        <v>4700</v>
      </c>
      <c r="E32" s="409">
        <v>4500</v>
      </c>
      <c r="F32" s="409">
        <v>4700</v>
      </c>
      <c r="G32" s="409">
        <v>4600</v>
      </c>
      <c r="H32" s="409">
        <v>4100</v>
      </c>
      <c r="I32" s="409">
        <v>3800</v>
      </c>
      <c r="J32" s="409">
        <v>3800</v>
      </c>
      <c r="K32" s="409">
        <v>3700</v>
      </c>
      <c r="L32" s="410">
        <v>3000</v>
      </c>
      <c r="M32" s="410">
        <v>2000</v>
      </c>
      <c r="N32" s="410">
        <v>1800</v>
      </c>
      <c r="O32" s="410">
        <v>1400</v>
      </c>
      <c r="P32" s="412">
        <f>O32-N32</f>
        <v>-400</v>
      </c>
      <c r="Q32" s="422"/>
    </row>
    <row r="33" spans="1:17" ht="12.75">
      <c r="A33" s="500"/>
      <c r="B33" s="501"/>
      <c r="C33" s="502"/>
      <c r="D33" s="416">
        <f aca="true" t="shared" si="7" ref="D33:O33">D32/D43</f>
        <v>0.10854503464203233</v>
      </c>
      <c r="E33" s="416">
        <f t="shared" si="7"/>
        <v>0.1066350710900474</v>
      </c>
      <c r="F33" s="416">
        <f t="shared" si="7"/>
        <v>0.1111111111111111</v>
      </c>
      <c r="G33" s="416">
        <f t="shared" si="7"/>
        <v>0.107981220657277</v>
      </c>
      <c r="H33" s="416">
        <f t="shared" si="7"/>
        <v>0.10904255319148937</v>
      </c>
      <c r="I33" s="416">
        <f t="shared" si="7"/>
        <v>0.11046511627906977</v>
      </c>
      <c r="J33" s="416">
        <f t="shared" si="7"/>
        <v>0.11515151515151516</v>
      </c>
      <c r="K33" s="416">
        <f t="shared" si="7"/>
        <v>0.11858974358974358</v>
      </c>
      <c r="L33" s="415">
        <f t="shared" si="7"/>
        <v>0.11194029850746269</v>
      </c>
      <c r="M33" s="415">
        <f t="shared" si="7"/>
        <v>0.09569377990430622</v>
      </c>
      <c r="N33" s="415">
        <f t="shared" si="7"/>
        <v>0.1016949152542373</v>
      </c>
      <c r="O33" s="415">
        <f t="shared" si="7"/>
        <v>0.09395973154362416</v>
      </c>
      <c r="P33" s="418">
        <f>P32/N32</f>
        <v>-0.2222222222222222</v>
      </c>
      <c r="Q33" s="422"/>
    </row>
    <row r="34" spans="1:17" ht="12.75">
      <c r="A34" s="500"/>
      <c r="B34" s="501"/>
      <c r="C34" s="502" t="s">
        <v>538</v>
      </c>
      <c r="D34" s="409">
        <v>9500</v>
      </c>
      <c r="E34" s="409">
        <v>9300</v>
      </c>
      <c r="F34" s="409">
        <v>9400</v>
      </c>
      <c r="G34" s="409">
        <v>9100</v>
      </c>
      <c r="H34" s="409">
        <v>8100</v>
      </c>
      <c r="I34" s="409">
        <v>7600</v>
      </c>
      <c r="J34" s="409">
        <v>7000</v>
      </c>
      <c r="K34" s="409">
        <v>6600</v>
      </c>
      <c r="L34" s="410">
        <v>5800</v>
      </c>
      <c r="M34" s="410">
        <v>4400</v>
      </c>
      <c r="N34" s="410">
        <v>4100</v>
      </c>
      <c r="O34" s="410">
        <v>3700</v>
      </c>
      <c r="P34" s="412">
        <f>O34-N34</f>
        <v>-400</v>
      </c>
      <c r="Q34" s="422"/>
    </row>
    <row r="35" spans="1:17" ht="12.75">
      <c r="A35" s="500"/>
      <c r="B35" s="501"/>
      <c r="C35" s="502"/>
      <c r="D35" s="416">
        <f aca="true" t="shared" si="8" ref="D35:O35">D34/D44</f>
        <v>0.11282660332541568</v>
      </c>
      <c r="E35" s="416">
        <f t="shared" si="8"/>
        <v>0.11259079903147699</v>
      </c>
      <c r="F35" s="416">
        <f t="shared" si="8"/>
        <v>0.1161928306551298</v>
      </c>
      <c r="G35" s="416">
        <f t="shared" si="8"/>
        <v>0.11577608142493638</v>
      </c>
      <c r="H35" s="416">
        <f t="shared" si="8"/>
        <v>0.11522048364153627</v>
      </c>
      <c r="I35" s="416">
        <f t="shared" si="8"/>
        <v>0.12025316455696203</v>
      </c>
      <c r="J35" s="416">
        <f t="shared" si="8"/>
        <v>0.11945392491467577</v>
      </c>
      <c r="K35" s="416">
        <f t="shared" si="8"/>
        <v>0.1233644859813084</v>
      </c>
      <c r="L35" s="415">
        <f t="shared" si="8"/>
        <v>0.12366737739872068</v>
      </c>
      <c r="M35" s="415">
        <f t="shared" si="8"/>
        <v>0.11253196930946291</v>
      </c>
      <c r="N35" s="415">
        <f t="shared" si="8"/>
        <v>0.11884057971014493</v>
      </c>
      <c r="O35" s="415">
        <f t="shared" si="8"/>
        <v>0.12131147540983607</v>
      </c>
      <c r="P35" s="418">
        <f>P34/N34</f>
        <v>-0.0975609756097561</v>
      </c>
      <c r="Q35" s="422"/>
    </row>
    <row r="36" spans="1:17" ht="12.75">
      <c r="A36" s="506" t="s">
        <v>545</v>
      </c>
      <c r="B36" s="507"/>
      <c r="C36" s="502" t="s">
        <v>536</v>
      </c>
      <c r="D36" s="409">
        <v>31300</v>
      </c>
      <c r="E36" s="409">
        <v>31100</v>
      </c>
      <c r="F36" s="409">
        <v>29800</v>
      </c>
      <c r="G36" s="409">
        <v>27700</v>
      </c>
      <c r="H36" s="409">
        <v>24800</v>
      </c>
      <c r="I36" s="409">
        <v>21800</v>
      </c>
      <c r="J36" s="409">
        <v>19100</v>
      </c>
      <c r="K36" s="409">
        <v>16600</v>
      </c>
      <c r="L36" s="410">
        <v>14700</v>
      </c>
      <c r="M36" s="410">
        <v>13300</v>
      </c>
      <c r="N36" s="410">
        <v>12400</v>
      </c>
      <c r="O36" s="410">
        <v>11600</v>
      </c>
      <c r="P36" s="412">
        <f>O36-N36</f>
        <v>-800</v>
      </c>
      <c r="Q36" s="422"/>
    </row>
    <row r="37" spans="1:17" ht="12.75">
      <c r="A37" s="508"/>
      <c r="B37" s="509"/>
      <c r="C37" s="502"/>
      <c r="D37" s="416">
        <f aca="true" t="shared" si="9" ref="D37:O37">D36/D42</f>
        <v>0.7652811735941321</v>
      </c>
      <c r="E37" s="416">
        <f t="shared" si="9"/>
        <v>0.7698019801980198</v>
      </c>
      <c r="F37" s="416">
        <f t="shared" si="9"/>
        <v>0.772020725388601</v>
      </c>
      <c r="G37" s="416">
        <f t="shared" si="9"/>
        <v>0.7694444444444445</v>
      </c>
      <c r="H37" s="416">
        <f t="shared" si="9"/>
        <v>0.7584097859327217</v>
      </c>
      <c r="I37" s="416">
        <f t="shared" si="9"/>
        <v>0.7569444444444444</v>
      </c>
      <c r="J37" s="416">
        <f t="shared" si="9"/>
        <v>0.74609375</v>
      </c>
      <c r="K37" s="416">
        <f t="shared" si="9"/>
        <v>0.7443946188340808</v>
      </c>
      <c r="L37" s="415">
        <f t="shared" si="9"/>
        <v>0.7313432835820896</v>
      </c>
      <c r="M37" s="415">
        <f t="shared" si="9"/>
        <v>0.7348066298342542</v>
      </c>
      <c r="N37" s="415">
        <f t="shared" si="9"/>
        <v>0.7380952380952381</v>
      </c>
      <c r="O37" s="415">
        <f t="shared" si="9"/>
        <v>0.7435897435897436</v>
      </c>
      <c r="P37" s="418">
        <f>P36/N36</f>
        <v>-0.06451612903225806</v>
      </c>
      <c r="Q37" s="422"/>
    </row>
    <row r="38" spans="1:17" ht="12.75">
      <c r="A38" s="508"/>
      <c r="B38" s="509"/>
      <c r="C38" s="502" t="s">
        <v>537</v>
      </c>
      <c r="D38" s="409">
        <v>29800</v>
      </c>
      <c r="E38" s="409">
        <v>28900</v>
      </c>
      <c r="F38" s="409">
        <v>28800</v>
      </c>
      <c r="G38" s="409">
        <v>28900</v>
      </c>
      <c r="H38" s="409">
        <v>26100</v>
      </c>
      <c r="I38" s="409">
        <v>24000</v>
      </c>
      <c r="J38" s="409">
        <v>23100</v>
      </c>
      <c r="K38" s="409">
        <v>22000</v>
      </c>
      <c r="L38" s="410">
        <v>18500</v>
      </c>
      <c r="M38" s="410">
        <v>15000</v>
      </c>
      <c r="N38" s="410">
        <v>13000</v>
      </c>
      <c r="O38" s="410">
        <v>10700</v>
      </c>
      <c r="P38" s="412">
        <f>O38-N38</f>
        <v>-2300</v>
      </c>
      <c r="Q38" s="422"/>
    </row>
    <row r="39" spans="1:17" ht="12.75">
      <c r="A39" s="508"/>
      <c r="B39" s="509"/>
      <c r="C39" s="502"/>
      <c r="D39" s="416">
        <f aca="true" t="shared" si="10" ref="D39:O39">D38/D43</f>
        <v>0.6882217090069284</v>
      </c>
      <c r="E39" s="416">
        <f t="shared" si="10"/>
        <v>0.6848341232227488</v>
      </c>
      <c r="F39" s="416">
        <f t="shared" si="10"/>
        <v>0.6808510638297872</v>
      </c>
      <c r="G39" s="416">
        <f t="shared" si="10"/>
        <v>0.6784037558685446</v>
      </c>
      <c r="H39" s="416">
        <f t="shared" si="10"/>
        <v>0.6941489361702128</v>
      </c>
      <c r="I39" s="416">
        <f t="shared" si="10"/>
        <v>0.6976744186046512</v>
      </c>
      <c r="J39" s="416">
        <f t="shared" si="10"/>
        <v>0.7</v>
      </c>
      <c r="K39" s="416">
        <f t="shared" si="10"/>
        <v>0.7051282051282052</v>
      </c>
      <c r="L39" s="415">
        <f t="shared" si="10"/>
        <v>0.6902985074626866</v>
      </c>
      <c r="M39" s="415">
        <f t="shared" si="10"/>
        <v>0.7177033492822966</v>
      </c>
      <c r="N39" s="415">
        <f t="shared" si="10"/>
        <v>0.7344632768361582</v>
      </c>
      <c r="O39" s="415">
        <f t="shared" si="10"/>
        <v>0.7181208053691275</v>
      </c>
      <c r="P39" s="418">
        <f>P38/N38</f>
        <v>-0.17692307692307693</v>
      </c>
      <c r="Q39" s="422"/>
    </row>
    <row r="40" spans="1:17" ht="12.75">
      <c r="A40" s="508"/>
      <c r="B40" s="509"/>
      <c r="C40" s="502" t="s">
        <v>538</v>
      </c>
      <c r="D40" s="409">
        <v>61100</v>
      </c>
      <c r="E40" s="409">
        <v>60000</v>
      </c>
      <c r="F40" s="409">
        <v>58600</v>
      </c>
      <c r="G40" s="409">
        <v>56600</v>
      </c>
      <c r="H40" s="409">
        <v>50900</v>
      </c>
      <c r="I40" s="409">
        <v>45800</v>
      </c>
      <c r="J40" s="409">
        <v>42300</v>
      </c>
      <c r="K40" s="409">
        <v>38500</v>
      </c>
      <c r="L40" s="410">
        <v>33200</v>
      </c>
      <c r="M40" s="410">
        <v>28300</v>
      </c>
      <c r="N40" s="410">
        <v>25300</v>
      </c>
      <c r="O40" s="410">
        <v>22300</v>
      </c>
      <c r="P40" s="412">
        <f>O40-N40</f>
        <v>-3000</v>
      </c>
      <c r="Q40" s="422"/>
    </row>
    <row r="41" spans="1:16" ht="12.75">
      <c r="A41" s="510"/>
      <c r="B41" s="511"/>
      <c r="C41" s="502"/>
      <c r="D41" s="416">
        <f aca="true" t="shared" si="11" ref="D41:O41">D40/D44</f>
        <v>0.7256532066508313</v>
      </c>
      <c r="E41" s="416">
        <f t="shared" si="11"/>
        <v>0.7263922518159807</v>
      </c>
      <c r="F41" s="416">
        <f t="shared" si="11"/>
        <v>0.7243510506798516</v>
      </c>
      <c r="G41" s="416">
        <f t="shared" si="11"/>
        <v>0.7201017811704835</v>
      </c>
      <c r="H41" s="416">
        <f t="shared" si="11"/>
        <v>0.7240398293029872</v>
      </c>
      <c r="I41" s="416">
        <f t="shared" si="11"/>
        <v>0.7246835443037974</v>
      </c>
      <c r="J41" s="416">
        <f t="shared" si="11"/>
        <v>0.7218430034129693</v>
      </c>
      <c r="K41" s="416">
        <f t="shared" si="11"/>
        <v>0.719626168224299</v>
      </c>
      <c r="L41" s="415">
        <f t="shared" si="11"/>
        <v>0.7078891257995735</v>
      </c>
      <c r="M41" s="415">
        <f t="shared" si="11"/>
        <v>0.7237851662404092</v>
      </c>
      <c r="N41" s="415">
        <f t="shared" si="11"/>
        <v>0.7333333333333333</v>
      </c>
      <c r="O41" s="415">
        <f t="shared" si="11"/>
        <v>0.7311475409836066</v>
      </c>
      <c r="P41" s="418">
        <f>P40/N40</f>
        <v>-0.11857707509881422</v>
      </c>
    </row>
    <row r="42" spans="1:17" ht="12.75">
      <c r="A42" s="501" t="s">
        <v>546</v>
      </c>
      <c r="B42" s="501"/>
      <c r="C42" s="484" t="s">
        <v>536</v>
      </c>
      <c r="D42" s="485">
        <v>40900</v>
      </c>
      <c r="E42" s="485">
        <v>40400</v>
      </c>
      <c r="F42" s="485">
        <v>38600</v>
      </c>
      <c r="G42" s="485">
        <v>36000</v>
      </c>
      <c r="H42" s="485">
        <v>32700</v>
      </c>
      <c r="I42" s="485">
        <v>28800</v>
      </c>
      <c r="J42" s="485">
        <v>25600</v>
      </c>
      <c r="K42" s="485">
        <v>22300</v>
      </c>
      <c r="L42" s="485">
        <v>20100</v>
      </c>
      <c r="M42" s="486">
        <v>18100</v>
      </c>
      <c r="N42" s="486">
        <v>16800</v>
      </c>
      <c r="O42" s="486">
        <v>15600</v>
      </c>
      <c r="P42" s="421">
        <f>O42-N42</f>
        <v>-1200</v>
      </c>
      <c r="Q42" s="423">
        <f>P42/M42</f>
        <v>-0.06629834254143646</v>
      </c>
    </row>
    <row r="43" spans="1:17" ht="12.75">
      <c r="A43" s="501"/>
      <c r="B43" s="501"/>
      <c r="C43" s="484" t="s">
        <v>537</v>
      </c>
      <c r="D43" s="485">
        <v>43300</v>
      </c>
      <c r="E43" s="485">
        <v>42200</v>
      </c>
      <c r="F43" s="485">
        <v>42300</v>
      </c>
      <c r="G43" s="485">
        <v>42600</v>
      </c>
      <c r="H43" s="485">
        <v>37600</v>
      </c>
      <c r="I43" s="485">
        <v>34400</v>
      </c>
      <c r="J43" s="485">
        <v>33000</v>
      </c>
      <c r="K43" s="485">
        <v>31200</v>
      </c>
      <c r="L43" s="485">
        <v>26800</v>
      </c>
      <c r="M43" s="486">
        <v>20900</v>
      </c>
      <c r="N43" s="486">
        <v>17700</v>
      </c>
      <c r="O43" s="486">
        <v>14900</v>
      </c>
      <c r="P43" s="421">
        <f>O43-N43</f>
        <v>-2800</v>
      </c>
      <c r="Q43" s="423">
        <f>P43/M43</f>
        <v>-0.1339712918660287</v>
      </c>
    </row>
    <row r="44" spans="1:17" ht="12.75">
      <c r="A44" s="501"/>
      <c r="B44" s="501"/>
      <c r="C44" s="484" t="s">
        <v>547</v>
      </c>
      <c r="D44" s="485">
        <v>84200</v>
      </c>
      <c r="E44" s="485">
        <v>82600</v>
      </c>
      <c r="F44" s="485">
        <v>80900</v>
      </c>
      <c r="G44" s="485">
        <v>78600</v>
      </c>
      <c r="H44" s="485">
        <v>70300</v>
      </c>
      <c r="I44" s="485">
        <v>63200</v>
      </c>
      <c r="J44" s="485">
        <v>58600</v>
      </c>
      <c r="K44" s="485">
        <v>53500</v>
      </c>
      <c r="L44" s="485">
        <v>46900</v>
      </c>
      <c r="M44" s="486">
        <v>39100</v>
      </c>
      <c r="N44" s="486">
        <v>34500</v>
      </c>
      <c r="O44" s="486">
        <v>30500</v>
      </c>
      <c r="P44" s="421">
        <f>O44-N44</f>
        <v>-4000</v>
      </c>
      <c r="Q44" s="423">
        <f>P44/M44</f>
        <v>-0.10230179028132992</v>
      </c>
    </row>
    <row r="45" ht="12.75">
      <c r="P45" s="171"/>
    </row>
    <row r="46" spans="1:16" ht="12.75">
      <c r="A46" s="148" t="s">
        <v>550</v>
      </c>
      <c r="B46" s="148"/>
      <c r="C46" s="148"/>
      <c r="D46" s="148"/>
      <c r="E46" s="148"/>
      <c r="F46" s="148"/>
      <c r="G46" s="148"/>
      <c r="H46" s="148"/>
      <c r="I46" s="148"/>
      <c r="J46" s="148"/>
      <c r="K46" s="148"/>
      <c r="L46" s="148"/>
      <c r="M46" s="148"/>
      <c r="N46" s="148"/>
      <c r="O46" s="148"/>
      <c r="P46" s="148"/>
    </row>
    <row r="47" spans="1:3" ht="12.75">
      <c r="A47" s="147" t="s">
        <v>549</v>
      </c>
      <c r="C47" s="147"/>
    </row>
  </sheetData>
  <sheetProtection/>
  <mergeCells count="42">
    <mergeCell ref="A36:B41"/>
    <mergeCell ref="C36:C37"/>
    <mergeCell ref="C38:C39"/>
    <mergeCell ref="C40:C41"/>
    <mergeCell ref="A42:B44"/>
    <mergeCell ref="B24:B29"/>
    <mergeCell ref="C24:C25"/>
    <mergeCell ref="C26:C27"/>
    <mergeCell ref="C28:C29"/>
    <mergeCell ref="B30:B35"/>
    <mergeCell ref="C30:C31"/>
    <mergeCell ref="C32:C33"/>
    <mergeCell ref="C34:C35"/>
    <mergeCell ref="B18:B23"/>
    <mergeCell ref="C18:C19"/>
    <mergeCell ref="P18:P19"/>
    <mergeCell ref="C20:C21"/>
    <mergeCell ref="P20:P21"/>
    <mergeCell ref="C22:C23"/>
    <mergeCell ref="P22:P23"/>
    <mergeCell ref="O4:O5"/>
    <mergeCell ref="A6:A35"/>
    <mergeCell ref="B6:B11"/>
    <mergeCell ref="C6:C7"/>
    <mergeCell ref="C8:C9"/>
    <mergeCell ref="C10:C11"/>
    <mergeCell ref="B12:B17"/>
    <mergeCell ref="C12:C13"/>
    <mergeCell ref="C14:C15"/>
    <mergeCell ref="C16:C17"/>
    <mergeCell ref="I4:I5"/>
    <mergeCell ref="J4:J5"/>
    <mergeCell ref="K4:K5"/>
    <mergeCell ref="L4:L5"/>
    <mergeCell ref="M4:M5"/>
    <mergeCell ref="N4:N5"/>
    <mergeCell ref="A4:C5"/>
    <mergeCell ref="D4:D5"/>
    <mergeCell ref="E4:E5"/>
    <mergeCell ref="F4:F5"/>
    <mergeCell ref="G4:G5"/>
    <mergeCell ref="H4:H5"/>
  </mergeCells>
  <printOptions/>
  <pageMargins left="0.7" right="0.7" top="0.75" bottom="0.75" header="0.3" footer="0.3"/>
  <pageSetup fitToHeight="0" fitToWidth="1" horizontalDpi="600" verticalDpi="600" orientation="portrait" paperSize="9" scale="68" r:id="rId1"/>
</worksheet>
</file>

<file path=xl/worksheets/sheet20.xml><?xml version="1.0" encoding="utf-8"?>
<worksheet xmlns="http://schemas.openxmlformats.org/spreadsheetml/2006/main" xmlns:r="http://schemas.openxmlformats.org/officeDocument/2006/relationships">
  <sheetPr>
    <tabColor theme="9"/>
  </sheetPr>
  <dimension ref="A1:L5"/>
  <sheetViews>
    <sheetView showGridLines="0" zoomScale="85" zoomScaleNormal="85" zoomScalePageLayoutView="0" workbookViewId="0" topLeftCell="A1">
      <selection activeCell="D26" sqref="D26"/>
    </sheetView>
  </sheetViews>
  <sheetFormatPr defaultColWidth="9.00390625" defaultRowHeight="13.5"/>
  <cols>
    <col min="2" max="2" width="15.00390625" style="0" customWidth="1"/>
  </cols>
  <sheetData>
    <row r="1" spans="1:12" ht="15" customHeight="1">
      <c r="A1" s="720" t="s">
        <v>441</v>
      </c>
      <c r="B1" s="721"/>
      <c r="C1" s="501" t="s">
        <v>442</v>
      </c>
      <c r="D1" s="501" t="s">
        <v>443</v>
      </c>
      <c r="E1" s="501" t="s">
        <v>444</v>
      </c>
      <c r="F1" s="501" t="s">
        <v>445</v>
      </c>
      <c r="G1" s="501" t="s">
        <v>446</v>
      </c>
      <c r="H1" s="501" t="s">
        <v>447</v>
      </c>
      <c r="I1" s="501" t="s">
        <v>448</v>
      </c>
      <c r="J1" s="501" t="s">
        <v>449</v>
      </c>
      <c r="K1" s="501" t="s">
        <v>450</v>
      </c>
      <c r="L1" s="501" t="s">
        <v>451</v>
      </c>
    </row>
    <row r="2" spans="1:12" ht="15" customHeight="1">
      <c r="A2" s="721"/>
      <c r="B2" s="721"/>
      <c r="C2" s="501"/>
      <c r="D2" s="501"/>
      <c r="E2" s="501"/>
      <c r="F2" s="501"/>
      <c r="G2" s="501"/>
      <c r="H2" s="501"/>
      <c r="I2" s="501"/>
      <c r="J2" s="501"/>
      <c r="K2" s="501"/>
      <c r="L2" s="501"/>
    </row>
    <row r="3" spans="1:12" ht="16.5" customHeight="1">
      <c r="A3" s="719" t="s">
        <v>452</v>
      </c>
      <c r="B3" s="719"/>
      <c r="C3" s="424">
        <v>415076</v>
      </c>
      <c r="D3" s="424">
        <v>399998</v>
      </c>
      <c r="E3" s="424">
        <v>378201</v>
      </c>
      <c r="F3" s="424">
        <v>356389</v>
      </c>
      <c r="G3" s="424">
        <v>328113</v>
      </c>
      <c r="H3" s="424">
        <v>316965</v>
      </c>
      <c r="I3" s="424">
        <v>304868</v>
      </c>
      <c r="J3" s="424">
        <v>289016</v>
      </c>
      <c r="K3" s="424">
        <v>277472</v>
      </c>
      <c r="L3" s="424">
        <v>268988</v>
      </c>
    </row>
    <row r="4" spans="1:12" ht="16.5" customHeight="1">
      <c r="A4" s="722" t="s">
        <v>453</v>
      </c>
      <c r="B4" s="722"/>
      <c r="C4" s="424">
        <v>26503</v>
      </c>
      <c r="D4" s="424">
        <v>25686</v>
      </c>
      <c r="E4" s="424">
        <v>26269</v>
      </c>
      <c r="F4" s="424">
        <v>24139</v>
      </c>
      <c r="G4" s="424">
        <v>22861</v>
      </c>
      <c r="H4" s="424">
        <v>22495</v>
      </c>
      <c r="I4" s="424">
        <v>21643</v>
      </c>
      <c r="J4" s="424">
        <v>20050</v>
      </c>
      <c r="K4" s="424">
        <v>17737</v>
      </c>
      <c r="L4" s="424">
        <v>16881</v>
      </c>
    </row>
    <row r="5" spans="1:12" ht="16.5" customHeight="1">
      <c r="A5" s="722" t="s">
        <v>454</v>
      </c>
      <c r="B5" s="722"/>
      <c r="C5" s="396">
        <v>0.064</v>
      </c>
      <c r="D5" s="396">
        <v>0.064</v>
      </c>
      <c r="E5" s="396">
        <v>0.069</v>
      </c>
      <c r="F5" s="396">
        <v>0.068</v>
      </c>
      <c r="G5" s="396">
        <v>0.07</v>
      </c>
      <c r="H5" s="396">
        <v>0.071</v>
      </c>
      <c r="I5" s="396">
        <v>0.071</v>
      </c>
      <c r="J5" s="396">
        <v>0.069</v>
      </c>
      <c r="K5" s="396">
        <v>0.064</v>
      </c>
      <c r="L5" s="396">
        <v>0.063</v>
      </c>
    </row>
  </sheetData>
  <sheetProtection/>
  <mergeCells count="14">
    <mergeCell ref="A4:B4"/>
    <mergeCell ref="A5:B5"/>
    <mergeCell ref="H1:H2"/>
    <mergeCell ref="I1:I2"/>
    <mergeCell ref="J1:J2"/>
    <mergeCell ref="K1:K2"/>
    <mergeCell ref="L1:L2"/>
    <mergeCell ref="A3:B3"/>
    <mergeCell ref="A1:B2"/>
    <mergeCell ref="C1:C2"/>
    <mergeCell ref="D1:D2"/>
    <mergeCell ref="E1:E2"/>
    <mergeCell ref="F1:F2"/>
    <mergeCell ref="G1:G2"/>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sheetPr>
    <tabColor theme="9"/>
  </sheetPr>
  <dimension ref="B1:H9"/>
  <sheetViews>
    <sheetView showGridLines="0" zoomScale="145" zoomScaleNormal="145" zoomScalePageLayoutView="0" workbookViewId="0" topLeftCell="A1">
      <selection activeCell="B2" sqref="B2:C2"/>
    </sheetView>
  </sheetViews>
  <sheetFormatPr defaultColWidth="9.00390625" defaultRowHeight="13.5"/>
  <cols>
    <col min="1" max="1" width="3.125" style="147" customWidth="1"/>
    <col min="2" max="2" width="1.25" style="147" customWidth="1"/>
    <col min="3" max="3" width="29.125" style="147" customWidth="1"/>
    <col min="4" max="8" width="10.625" style="147" customWidth="1"/>
    <col min="9" max="16384" width="9.00390625" style="147" customWidth="1"/>
  </cols>
  <sheetData>
    <row r="1" ht="15.75" customHeight="1">
      <c r="C1" s="369" t="s">
        <v>511</v>
      </c>
    </row>
    <row r="2" spans="2:8" ht="27.75" customHeight="1">
      <c r="B2" s="725" t="s">
        <v>408</v>
      </c>
      <c r="C2" s="726"/>
      <c r="D2" s="162" t="s">
        <v>97</v>
      </c>
      <c r="E2" s="162" t="s">
        <v>254</v>
      </c>
      <c r="F2" s="162" t="s">
        <v>252</v>
      </c>
      <c r="G2" s="162" t="s">
        <v>440</v>
      </c>
      <c r="H2" s="162" t="s">
        <v>432</v>
      </c>
    </row>
    <row r="3" spans="2:8" ht="16.5" customHeight="1">
      <c r="B3" s="723" t="s">
        <v>410</v>
      </c>
      <c r="C3" s="724"/>
      <c r="D3" s="349">
        <v>1985</v>
      </c>
      <c r="E3" s="349">
        <v>2506</v>
      </c>
      <c r="F3" s="349">
        <v>2369</v>
      </c>
      <c r="G3" s="407">
        <v>2448</v>
      </c>
      <c r="H3" s="349">
        <v>2747</v>
      </c>
    </row>
    <row r="4" spans="2:8" ht="16.5" customHeight="1">
      <c r="B4" s="727"/>
      <c r="C4" s="368" t="s">
        <v>383</v>
      </c>
      <c r="D4" s="349">
        <v>698</v>
      </c>
      <c r="E4" s="349">
        <v>826</v>
      </c>
      <c r="F4" s="349">
        <v>623</v>
      </c>
      <c r="G4" s="407">
        <v>618</v>
      </c>
      <c r="H4" s="349">
        <v>630</v>
      </c>
    </row>
    <row r="5" spans="2:8" ht="16.5" customHeight="1">
      <c r="B5" s="728"/>
      <c r="C5" s="368" t="s">
        <v>407</v>
      </c>
      <c r="D5" s="353" t="s">
        <v>384</v>
      </c>
      <c r="E5" s="353" t="s">
        <v>385</v>
      </c>
      <c r="F5" s="367" t="s">
        <v>406</v>
      </c>
      <c r="G5" s="408">
        <v>0.252</v>
      </c>
      <c r="H5" s="396">
        <v>0.229</v>
      </c>
    </row>
    <row r="6" spans="3:8" ht="27" customHeight="1">
      <c r="C6" s="729" t="s">
        <v>411</v>
      </c>
      <c r="D6" s="730"/>
      <c r="E6" s="730"/>
      <c r="F6" s="730"/>
      <c r="G6" s="730"/>
      <c r="H6" s="730"/>
    </row>
    <row r="7" spans="3:8" ht="14.25" customHeight="1">
      <c r="C7" s="731" t="s">
        <v>412</v>
      </c>
      <c r="D7" s="517"/>
      <c r="E7" s="517"/>
      <c r="F7" s="517"/>
      <c r="G7" s="517"/>
      <c r="H7" s="517"/>
    </row>
    <row r="8" spans="3:8" ht="12.75">
      <c r="C8" s="517"/>
      <c r="D8" s="517"/>
      <c r="E8" s="517"/>
      <c r="F8" s="517"/>
      <c r="G8" s="517"/>
      <c r="H8" s="517"/>
    </row>
    <row r="9" spans="3:8" ht="12.75">
      <c r="C9" s="370" t="s">
        <v>433</v>
      </c>
      <c r="D9" s="370"/>
      <c r="E9" s="370"/>
      <c r="F9" s="370"/>
      <c r="G9" s="370"/>
      <c r="H9" s="370"/>
    </row>
  </sheetData>
  <sheetProtection/>
  <mergeCells count="5">
    <mergeCell ref="B3:C3"/>
    <mergeCell ref="B2:C2"/>
    <mergeCell ref="B4:B5"/>
    <mergeCell ref="C6:H6"/>
    <mergeCell ref="C7:H8"/>
  </mergeCells>
  <printOptions/>
  <pageMargins left="0.7" right="0.7" top="0.75" bottom="0.75" header="0.3" footer="0.3"/>
  <pageSetup horizontalDpi="600" verticalDpi="600" orientation="portrait" paperSize="9" r:id="rId1"/>
  <ignoredErrors>
    <ignoredError sqref="D5:F5" numberStoredAsText="1"/>
  </ignoredErrors>
</worksheet>
</file>

<file path=xl/worksheets/sheet22.xml><?xml version="1.0" encoding="utf-8"?>
<worksheet xmlns="http://schemas.openxmlformats.org/spreadsheetml/2006/main" xmlns:r="http://schemas.openxmlformats.org/officeDocument/2006/relationships">
  <sheetPr>
    <tabColor theme="9"/>
  </sheetPr>
  <dimension ref="A1:L7"/>
  <sheetViews>
    <sheetView showGridLines="0" zoomScale="85" zoomScaleNormal="85" zoomScalePageLayoutView="0" workbookViewId="0" topLeftCell="A1">
      <selection activeCell="A2" sqref="A2:B2"/>
    </sheetView>
  </sheetViews>
  <sheetFormatPr defaultColWidth="9.00390625" defaultRowHeight="13.5"/>
  <cols>
    <col min="1" max="1" width="2.875" style="293" customWidth="1"/>
    <col min="2" max="2" width="23.50390625" style="307" customWidth="1"/>
    <col min="3" max="3" width="8.125" style="294" customWidth="1"/>
    <col min="4" max="4" width="8.50390625" style="294" customWidth="1"/>
    <col min="5" max="6" width="8.125" style="294" customWidth="1"/>
    <col min="7" max="7" width="8.25390625" style="294" customWidth="1"/>
    <col min="8" max="8" width="7.875" style="294" customWidth="1"/>
    <col min="9" max="10" width="8.125" style="294" customWidth="1"/>
    <col min="11" max="12" width="8.625" style="294" customWidth="1"/>
    <col min="13" max="13" width="2.75390625" style="294" customWidth="1"/>
    <col min="14" max="16384" width="9.00390625" style="294" customWidth="1"/>
  </cols>
  <sheetData>
    <row r="1" spans="2:12" ht="28.5" customHeight="1">
      <c r="B1" s="597" t="s">
        <v>512</v>
      </c>
      <c r="C1" s="597"/>
      <c r="D1" s="597"/>
      <c r="E1" s="597"/>
      <c r="F1" s="597"/>
      <c r="G1" s="597"/>
      <c r="H1" s="597"/>
      <c r="I1" s="597"/>
      <c r="J1" s="597"/>
      <c r="K1" s="597"/>
      <c r="L1" s="597"/>
    </row>
    <row r="2" spans="1:12" ht="33.75" customHeight="1">
      <c r="A2" s="736" t="s">
        <v>371</v>
      </c>
      <c r="B2" s="737"/>
      <c r="C2" s="643" t="s">
        <v>5</v>
      </c>
      <c r="D2" s="643" t="s">
        <v>6</v>
      </c>
      <c r="E2" s="643" t="s">
        <v>7</v>
      </c>
      <c r="F2" s="643" t="s">
        <v>8</v>
      </c>
      <c r="G2" s="643" t="s">
        <v>9</v>
      </c>
      <c r="H2" s="643" t="s">
        <v>10</v>
      </c>
      <c r="I2" s="643" t="s">
        <v>227</v>
      </c>
      <c r="J2" s="643" t="s">
        <v>253</v>
      </c>
      <c r="K2" s="643" t="s">
        <v>282</v>
      </c>
      <c r="L2" s="643" t="s">
        <v>425</v>
      </c>
    </row>
    <row r="3" spans="1:12" ht="13.5" customHeight="1">
      <c r="A3" s="738" t="s">
        <v>372</v>
      </c>
      <c r="B3" s="739"/>
      <c r="C3" s="644"/>
      <c r="D3" s="644"/>
      <c r="E3" s="644"/>
      <c r="F3" s="644"/>
      <c r="G3" s="644"/>
      <c r="H3" s="644"/>
      <c r="I3" s="644"/>
      <c r="J3" s="644"/>
      <c r="K3" s="644"/>
      <c r="L3" s="644"/>
    </row>
    <row r="4" spans="1:12" ht="32.25" customHeight="1">
      <c r="A4" s="664" t="s">
        <v>115</v>
      </c>
      <c r="B4" s="732"/>
      <c r="C4" s="297">
        <v>104</v>
      </c>
      <c r="D4" s="297">
        <v>116</v>
      </c>
      <c r="E4" s="297">
        <v>80</v>
      </c>
      <c r="F4" s="297">
        <v>53</v>
      </c>
      <c r="G4" s="297">
        <v>73</v>
      </c>
      <c r="H4" s="297">
        <v>49</v>
      </c>
      <c r="I4" s="297">
        <v>39</v>
      </c>
      <c r="J4" s="297">
        <v>35</v>
      </c>
      <c r="K4" s="297">
        <v>39</v>
      </c>
      <c r="L4" s="297">
        <v>29</v>
      </c>
    </row>
    <row r="5" spans="1:12" ht="32.25" customHeight="1">
      <c r="A5" s="301"/>
      <c r="B5" s="336" t="s">
        <v>116</v>
      </c>
      <c r="C5" s="337">
        <v>42</v>
      </c>
      <c r="D5" s="41">
        <v>46</v>
      </c>
      <c r="E5" s="41">
        <v>22</v>
      </c>
      <c r="F5" s="41">
        <v>12</v>
      </c>
      <c r="G5" s="41">
        <v>19</v>
      </c>
      <c r="H5" s="41">
        <v>12</v>
      </c>
      <c r="I5" s="41">
        <v>18</v>
      </c>
      <c r="J5" s="297">
        <v>9</v>
      </c>
      <c r="K5" s="297">
        <v>7</v>
      </c>
      <c r="L5" s="297">
        <v>12</v>
      </c>
    </row>
    <row r="6" spans="1:12" ht="33.75" customHeight="1">
      <c r="A6" s="733" t="s">
        <v>117</v>
      </c>
      <c r="B6" s="734"/>
      <c r="C6" s="338">
        <v>0.3781818181818182</v>
      </c>
      <c r="D6" s="338">
        <v>0.3918918918918919</v>
      </c>
      <c r="E6" s="338">
        <v>0.3791469194312796</v>
      </c>
      <c r="F6" s="338">
        <v>0.294</v>
      </c>
      <c r="G6" s="338">
        <v>0.437</v>
      </c>
      <c r="H6" s="338">
        <v>0.333333333333333</v>
      </c>
      <c r="I6" s="338">
        <v>0.235</v>
      </c>
      <c r="J6" s="338">
        <v>0.276</v>
      </c>
      <c r="K6" s="338">
        <v>0.302</v>
      </c>
      <c r="L6" s="338">
        <v>0.293</v>
      </c>
    </row>
    <row r="7" spans="1:12" ht="18.75" customHeight="1">
      <c r="A7" s="735" t="s">
        <v>373</v>
      </c>
      <c r="B7" s="735"/>
      <c r="C7" s="735"/>
      <c r="D7" s="735"/>
      <c r="E7" s="735"/>
      <c r="F7" s="735"/>
      <c r="G7" s="735"/>
      <c r="H7" s="735"/>
      <c r="I7" s="735"/>
      <c r="J7" s="735"/>
      <c r="K7" s="735"/>
      <c r="L7" s="735"/>
    </row>
  </sheetData>
  <sheetProtection/>
  <mergeCells count="16">
    <mergeCell ref="E2:E3"/>
    <mergeCell ref="I2:I3"/>
    <mergeCell ref="J2:J3"/>
    <mergeCell ref="F2:F3"/>
    <mergeCell ref="G2:G3"/>
    <mergeCell ref="K2:K3"/>
    <mergeCell ref="A4:B4"/>
    <mergeCell ref="A6:B6"/>
    <mergeCell ref="A7:L7"/>
    <mergeCell ref="H2:H3"/>
    <mergeCell ref="C2:C3"/>
    <mergeCell ref="B1:L1"/>
    <mergeCell ref="A2:B2"/>
    <mergeCell ref="A3:B3"/>
    <mergeCell ref="D2:D3"/>
    <mergeCell ref="L2:L3"/>
  </mergeCells>
  <printOptions/>
  <pageMargins left="0.7" right="0.7" top="0.75" bottom="0.75" header="0.3" footer="0.3"/>
  <pageSetup horizontalDpi="600" verticalDpi="600" orientation="landscape" paperSize="9" r:id="rId2"/>
  <drawing r:id="rId1"/>
</worksheet>
</file>

<file path=xl/worksheets/sheet23.xml><?xml version="1.0" encoding="utf-8"?>
<worksheet xmlns="http://schemas.openxmlformats.org/spreadsheetml/2006/main" xmlns:r="http://schemas.openxmlformats.org/officeDocument/2006/relationships">
  <sheetPr>
    <tabColor theme="9"/>
  </sheetPr>
  <dimension ref="A1:L7"/>
  <sheetViews>
    <sheetView showGridLines="0" zoomScalePageLayoutView="0" workbookViewId="0" topLeftCell="A1">
      <selection activeCell="A2" sqref="A2:B2"/>
    </sheetView>
  </sheetViews>
  <sheetFormatPr defaultColWidth="9.00390625" defaultRowHeight="13.5"/>
  <cols>
    <col min="1" max="1" width="2.875" style="293" customWidth="1"/>
    <col min="2" max="2" width="21.50390625" style="307" customWidth="1"/>
    <col min="3" max="12" width="7.50390625" style="294" customWidth="1"/>
    <col min="13" max="13" width="1.00390625" style="294" customWidth="1"/>
    <col min="14" max="16384" width="9.00390625" style="294" customWidth="1"/>
  </cols>
  <sheetData>
    <row r="1" spans="2:12" ht="15.75">
      <c r="B1" s="597" t="s">
        <v>513</v>
      </c>
      <c r="C1" s="597"/>
      <c r="D1" s="597"/>
      <c r="E1" s="597"/>
      <c r="F1" s="597"/>
      <c r="G1" s="597"/>
      <c r="H1" s="597"/>
      <c r="I1" s="597"/>
      <c r="J1" s="597"/>
      <c r="K1" s="597"/>
      <c r="L1" s="597"/>
    </row>
    <row r="2" spans="1:12" ht="16.5" customHeight="1">
      <c r="A2" s="736" t="s">
        <v>374</v>
      </c>
      <c r="B2" s="737"/>
      <c r="C2" s="643" t="s">
        <v>5</v>
      </c>
      <c r="D2" s="643" t="s">
        <v>6</v>
      </c>
      <c r="E2" s="643" t="s">
        <v>7</v>
      </c>
      <c r="F2" s="643" t="s">
        <v>8</v>
      </c>
      <c r="G2" s="643" t="s">
        <v>9</v>
      </c>
      <c r="H2" s="643" t="s">
        <v>10</v>
      </c>
      <c r="I2" s="643" t="s">
        <v>227</v>
      </c>
      <c r="J2" s="643" t="s">
        <v>253</v>
      </c>
      <c r="K2" s="643" t="s">
        <v>282</v>
      </c>
      <c r="L2" s="643" t="s">
        <v>425</v>
      </c>
    </row>
    <row r="3" spans="1:12" ht="16.5" customHeight="1">
      <c r="A3" s="738" t="s">
        <v>372</v>
      </c>
      <c r="B3" s="739"/>
      <c r="C3" s="644"/>
      <c r="D3" s="644"/>
      <c r="E3" s="644"/>
      <c r="F3" s="644"/>
      <c r="G3" s="644"/>
      <c r="H3" s="644"/>
      <c r="I3" s="644"/>
      <c r="J3" s="644"/>
      <c r="K3" s="644"/>
      <c r="L3" s="644"/>
    </row>
    <row r="4" spans="1:12" ht="32.25" customHeight="1">
      <c r="A4" s="666" t="s">
        <v>115</v>
      </c>
      <c r="B4" s="693"/>
      <c r="C4" s="297">
        <v>89</v>
      </c>
      <c r="D4" s="339">
        <v>74</v>
      </c>
      <c r="E4" s="339">
        <v>104</v>
      </c>
      <c r="F4" s="339">
        <v>43</v>
      </c>
      <c r="G4" s="339">
        <v>46</v>
      </c>
      <c r="H4" s="339">
        <v>27</v>
      </c>
      <c r="I4" s="297">
        <v>26</v>
      </c>
      <c r="J4" s="339">
        <v>20</v>
      </c>
      <c r="K4" s="339">
        <v>24</v>
      </c>
      <c r="L4" s="339">
        <v>12</v>
      </c>
    </row>
    <row r="5" spans="1:12" ht="32.25" customHeight="1">
      <c r="A5" s="303"/>
      <c r="B5" s="185" t="s">
        <v>116</v>
      </c>
      <c r="C5" s="297">
        <v>29</v>
      </c>
      <c r="D5" s="339">
        <v>18</v>
      </c>
      <c r="E5" s="339">
        <v>18</v>
      </c>
      <c r="F5" s="339">
        <v>15</v>
      </c>
      <c r="G5" s="339">
        <v>12</v>
      </c>
      <c r="H5" s="339">
        <v>5</v>
      </c>
      <c r="I5" s="297">
        <v>10</v>
      </c>
      <c r="J5" s="339">
        <v>7</v>
      </c>
      <c r="K5" s="339">
        <v>7</v>
      </c>
      <c r="L5" s="339">
        <v>7</v>
      </c>
    </row>
    <row r="6" spans="1:12" ht="31.5" customHeight="1">
      <c r="A6" s="733" t="s">
        <v>118</v>
      </c>
      <c r="B6" s="740"/>
      <c r="C6" s="340">
        <v>0.22531645569620254</v>
      </c>
      <c r="D6" s="340">
        <v>0.25084745762711863</v>
      </c>
      <c r="E6" s="340">
        <v>0.34210526315789475</v>
      </c>
      <c r="F6" s="340">
        <v>0.229</v>
      </c>
      <c r="G6" s="340">
        <v>0.277</v>
      </c>
      <c r="H6" s="340">
        <v>0.16463414634146342</v>
      </c>
      <c r="I6" s="340">
        <v>0.243</v>
      </c>
      <c r="J6" s="340">
        <v>0.156</v>
      </c>
      <c r="K6" s="340">
        <v>0.197</v>
      </c>
      <c r="L6" s="340">
        <v>0.097</v>
      </c>
    </row>
    <row r="7" spans="1:12" ht="24.75" customHeight="1">
      <c r="A7" s="735" t="s">
        <v>375</v>
      </c>
      <c r="B7" s="735"/>
      <c r="C7" s="735"/>
      <c r="D7" s="735"/>
      <c r="E7" s="735"/>
      <c r="F7" s="735"/>
      <c r="G7" s="735"/>
      <c r="H7" s="735"/>
      <c r="I7" s="735"/>
      <c r="J7" s="735"/>
      <c r="K7" s="735"/>
      <c r="L7" s="735"/>
    </row>
  </sheetData>
  <sheetProtection/>
  <mergeCells count="16">
    <mergeCell ref="B1:L1"/>
    <mergeCell ref="A2:B2"/>
    <mergeCell ref="A3:B3"/>
    <mergeCell ref="J2:J3"/>
    <mergeCell ref="C2:C3"/>
    <mergeCell ref="D2:D3"/>
    <mergeCell ref="E2:E3"/>
    <mergeCell ref="F2:F3"/>
    <mergeCell ref="K2:K3"/>
    <mergeCell ref="A4:B4"/>
    <mergeCell ref="A6:B6"/>
    <mergeCell ref="A7:L7"/>
    <mergeCell ref="G2:G3"/>
    <mergeCell ref="H2:H3"/>
    <mergeCell ref="I2:I3"/>
    <mergeCell ref="L2:L3"/>
  </mergeCells>
  <printOptions/>
  <pageMargins left="0.7" right="0.7" top="0.75" bottom="0.75" header="0.3" footer="0.3"/>
  <pageSetup horizontalDpi="600" verticalDpi="600" orientation="landscape" paperSize="9" r:id="rId2"/>
  <drawing r:id="rId1"/>
</worksheet>
</file>

<file path=xl/worksheets/sheet24.xml><?xml version="1.0" encoding="utf-8"?>
<worksheet xmlns="http://schemas.openxmlformats.org/spreadsheetml/2006/main" xmlns:r="http://schemas.openxmlformats.org/officeDocument/2006/relationships">
  <sheetPr>
    <tabColor theme="9"/>
  </sheetPr>
  <dimension ref="A1:L7"/>
  <sheetViews>
    <sheetView showGridLines="0" zoomScalePageLayoutView="0" workbookViewId="0" topLeftCell="A1">
      <selection activeCell="A2" sqref="A2:B3"/>
    </sheetView>
  </sheetViews>
  <sheetFormatPr defaultColWidth="9.00390625" defaultRowHeight="13.5"/>
  <cols>
    <col min="1" max="1" width="1.625" style="0" customWidth="1"/>
    <col min="2" max="2" width="21.50390625" style="0" customWidth="1"/>
    <col min="3" max="12" width="7.50390625" style="0" customWidth="1"/>
  </cols>
  <sheetData>
    <row r="1" spans="1:10" ht="12.75">
      <c r="A1" s="751" t="s">
        <v>519</v>
      </c>
      <c r="B1" s="751"/>
      <c r="C1" s="489"/>
      <c r="D1" s="489"/>
      <c r="E1" s="489"/>
      <c r="F1" s="489"/>
      <c r="G1" s="489"/>
      <c r="H1" s="489"/>
      <c r="I1" s="489"/>
      <c r="J1" s="163"/>
    </row>
    <row r="2" spans="1:12" ht="16.5" customHeight="1">
      <c r="A2" s="745" t="s">
        <v>386</v>
      </c>
      <c r="B2" s="746"/>
      <c r="C2" s="643" t="s">
        <v>11</v>
      </c>
      <c r="D2" s="643" t="s">
        <v>100</v>
      </c>
      <c r="E2" s="643" t="s">
        <v>94</v>
      </c>
      <c r="F2" s="643" t="s">
        <v>95</v>
      </c>
      <c r="G2" s="643" t="s">
        <v>96</v>
      </c>
      <c r="H2" s="643" t="s">
        <v>97</v>
      </c>
      <c r="I2" s="643" t="s">
        <v>227</v>
      </c>
      <c r="J2" s="643" t="s">
        <v>253</v>
      </c>
      <c r="K2" s="750" t="s">
        <v>282</v>
      </c>
      <c r="L2" s="750" t="s">
        <v>425</v>
      </c>
    </row>
    <row r="3" spans="1:12" ht="16.5" customHeight="1">
      <c r="A3" s="747"/>
      <c r="B3" s="748"/>
      <c r="C3" s="644"/>
      <c r="D3" s="644"/>
      <c r="E3" s="644"/>
      <c r="F3" s="644"/>
      <c r="G3" s="644"/>
      <c r="H3" s="644"/>
      <c r="I3" s="644"/>
      <c r="J3" s="644"/>
      <c r="K3" s="750"/>
      <c r="L3" s="750"/>
    </row>
    <row r="4" spans="1:12" ht="32.25" customHeight="1">
      <c r="A4" s="741" t="s">
        <v>115</v>
      </c>
      <c r="B4" s="742"/>
      <c r="C4" s="297">
        <v>13</v>
      </c>
      <c r="D4" s="297">
        <v>10</v>
      </c>
      <c r="E4" s="297">
        <v>17</v>
      </c>
      <c r="F4" s="297">
        <v>31</v>
      </c>
      <c r="G4" s="297">
        <v>32</v>
      </c>
      <c r="H4" s="297">
        <v>34</v>
      </c>
      <c r="I4" s="297">
        <v>23</v>
      </c>
      <c r="J4" s="297">
        <v>7</v>
      </c>
      <c r="K4" s="297">
        <v>6</v>
      </c>
      <c r="L4" s="297">
        <v>12</v>
      </c>
    </row>
    <row r="5" spans="1:12" ht="32.25" customHeight="1">
      <c r="A5" s="352"/>
      <c r="B5" s="351" t="s">
        <v>116</v>
      </c>
      <c r="C5" s="297">
        <v>8</v>
      </c>
      <c r="D5" s="297">
        <v>5</v>
      </c>
      <c r="E5" s="297">
        <v>12</v>
      </c>
      <c r="F5" s="297">
        <v>13</v>
      </c>
      <c r="G5" s="297">
        <v>15</v>
      </c>
      <c r="H5" s="297">
        <v>18</v>
      </c>
      <c r="I5" s="297">
        <v>3</v>
      </c>
      <c r="J5" s="297">
        <v>2</v>
      </c>
      <c r="K5" s="297">
        <v>2</v>
      </c>
      <c r="L5" s="297">
        <v>1</v>
      </c>
    </row>
    <row r="6" spans="1:12" s="74" customFormat="1" ht="32.25" customHeight="1">
      <c r="A6" s="743" t="s">
        <v>118</v>
      </c>
      <c r="B6" s="744"/>
      <c r="C6" s="350">
        <v>0.43333333333333335</v>
      </c>
      <c r="D6" s="350">
        <v>0.5882352941176471</v>
      </c>
      <c r="E6" s="350">
        <v>0.4146341463414634</v>
      </c>
      <c r="F6" s="350">
        <v>0.7380952380952381</v>
      </c>
      <c r="G6" s="350">
        <v>0.8648648648648649</v>
      </c>
      <c r="H6" s="350">
        <v>0.8717948717948718</v>
      </c>
      <c r="I6" s="350">
        <v>0.622</v>
      </c>
      <c r="J6" s="350">
        <v>0.219</v>
      </c>
      <c r="K6" s="350">
        <v>0.429</v>
      </c>
      <c r="L6" s="350">
        <v>0.48</v>
      </c>
    </row>
    <row r="7" spans="1:11" s="156" customFormat="1" ht="9">
      <c r="A7" s="749" t="s">
        <v>242</v>
      </c>
      <c r="B7" s="749"/>
      <c r="C7" s="749"/>
      <c r="D7" s="749"/>
      <c r="E7" s="749"/>
      <c r="F7" s="749"/>
      <c r="G7" s="749"/>
      <c r="H7" s="749"/>
      <c r="I7" s="749"/>
      <c r="J7" s="749"/>
      <c r="K7" s="749"/>
    </row>
  </sheetData>
  <sheetProtection/>
  <mergeCells count="15">
    <mergeCell ref="L2:L3"/>
    <mergeCell ref="A1:I1"/>
    <mergeCell ref="C2:C3"/>
    <mergeCell ref="D2:D3"/>
    <mergeCell ref="E2:E3"/>
    <mergeCell ref="F2:F3"/>
    <mergeCell ref="G2:G3"/>
    <mergeCell ref="H2:H3"/>
    <mergeCell ref="A4:B4"/>
    <mergeCell ref="A6:B6"/>
    <mergeCell ref="A2:B3"/>
    <mergeCell ref="A7:K7"/>
    <mergeCell ref="K2:K3"/>
    <mergeCell ref="I2:I3"/>
    <mergeCell ref="J2:J3"/>
  </mergeCells>
  <printOptions/>
  <pageMargins left="0.7" right="0.7" top="0.75" bottom="0.75" header="0.3" footer="0.3"/>
  <pageSetup horizontalDpi="600" verticalDpi="600" orientation="landscape" paperSize="9" r:id="rId2"/>
  <drawing r:id="rId1"/>
</worksheet>
</file>

<file path=xl/worksheets/sheet25.xml><?xml version="1.0" encoding="utf-8"?>
<worksheet xmlns="http://schemas.openxmlformats.org/spreadsheetml/2006/main" xmlns:r="http://schemas.openxmlformats.org/officeDocument/2006/relationships">
  <sheetPr>
    <tabColor theme="9"/>
  </sheetPr>
  <dimension ref="A1:K7"/>
  <sheetViews>
    <sheetView showGridLines="0" zoomScalePageLayoutView="0" workbookViewId="0" topLeftCell="A1">
      <selection activeCell="A2" sqref="A2:A3"/>
    </sheetView>
  </sheetViews>
  <sheetFormatPr defaultColWidth="9.00390625" defaultRowHeight="13.5"/>
  <cols>
    <col min="1" max="1" width="19.625" style="2" customWidth="1"/>
    <col min="2" max="2" width="8.50390625" style="1" customWidth="1"/>
    <col min="3" max="11" width="8.625" style="1" customWidth="1"/>
    <col min="12" max="12" width="2.75390625" style="1" customWidth="1"/>
    <col min="13" max="16384" width="9.00390625" style="1" customWidth="1"/>
  </cols>
  <sheetData>
    <row r="1" spans="1:11" ht="22.5" customHeight="1" thickBot="1">
      <c r="A1" s="681" t="s">
        <v>518</v>
      </c>
      <c r="B1" s="681"/>
      <c r="C1" s="681"/>
      <c r="D1" s="681"/>
      <c r="E1" s="681"/>
      <c r="F1" s="681"/>
      <c r="G1" s="681"/>
      <c r="H1" s="681"/>
      <c r="I1" s="681"/>
      <c r="J1" s="681"/>
      <c r="K1" s="681"/>
    </row>
    <row r="2" spans="1:11" ht="18" customHeight="1">
      <c r="A2" s="528" t="s">
        <v>376</v>
      </c>
      <c r="B2" s="519" t="s">
        <v>11</v>
      </c>
      <c r="C2" s="519" t="s">
        <v>100</v>
      </c>
      <c r="D2" s="519" t="s">
        <v>94</v>
      </c>
      <c r="E2" s="519" t="s">
        <v>95</v>
      </c>
      <c r="F2" s="519" t="s">
        <v>96</v>
      </c>
      <c r="G2" s="519" t="s">
        <v>97</v>
      </c>
      <c r="H2" s="519" t="s">
        <v>254</v>
      </c>
      <c r="I2" s="519" t="s">
        <v>253</v>
      </c>
      <c r="J2" s="754" t="s">
        <v>282</v>
      </c>
      <c r="K2" s="756" t="s">
        <v>430</v>
      </c>
    </row>
    <row r="3" spans="1:11" ht="18" customHeight="1" thickBot="1">
      <c r="A3" s="758"/>
      <c r="B3" s="520"/>
      <c r="C3" s="520"/>
      <c r="D3" s="520"/>
      <c r="E3" s="520"/>
      <c r="F3" s="520"/>
      <c r="G3" s="520"/>
      <c r="H3" s="520"/>
      <c r="I3" s="520"/>
      <c r="J3" s="755"/>
      <c r="K3" s="757"/>
    </row>
    <row r="4" spans="1:11" ht="32.25" customHeight="1">
      <c r="A4" s="76" t="s">
        <v>485</v>
      </c>
      <c r="B4" s="77">
        <v>39</v>
      </c>
      <c r="C4" s="77">
        <v>33</v>
      </c>
      <c r="D4" s="77">
        <v>45</v>
      </c>
      <c r="E4" s="77">
        <v>28</v>
      </c>
      <c r="F4" s="77">
        <v>34</v>
      </c>
      <c r="G4" s="77">
        <v>26</v>
      </c>
      <c r="H4" s="341">
        <v>12</v>
      </c>
      <c r="I4" s="341">
        <v>12</v>
      </c>
      <c r="J4" s="341">
        <v>23</v>
      </c>
      <c r="K4" s="166">
        <v>8</v>
      </c>
    </row>
    <row r="5" spans="1:11" ht="32.25" customHeight="1" thickBot="1">
      <c r="A5" s="78" t="s">
        <v>486</v>
      </c>
      <c r="B5" s="79">
        <v>6</v>
      </c>
      <c r="C5" s="79">
        <v>2</v>
      </c>
      <c r="D5" s="79">
        <v>9</v>
      </c>
      <c r="E5" s="79">
        <v>11</v>
      </c>
      <c r="F5" s="79">
        <v>2</v>
      </c>
      <c r="G5" s="79">
        <v>0</v>
      </c>
      <c r="H5" s="342">
        <v>0</v>
      </c>
      <c r="I5" s="342">
        <v>2</v>
      </c>
      <c r="J5" s="342">
        <v>2</v>
      </c>
      <c r="K5" s="167">
        <v>0</v>
      </c>
    </row>
    <row r="6" spans="1:11" ht="32.25" customHeight="1" thickBot="1" thickTop="1">
      <c r="A6" s="80" t="s">
        <v>2</v>
      </c>
      <c r="B6" s="81">
        <v>45</v>
      </c>
      <c r="C6" s="81">
        <v>35</v>
      </c>
      <c r="D6" s="81">
        <v>54</v>
      </c>
      <c r="E6" s="81">
        <v>39</v>
      </c>
      <c r="F6" s="81">
        <v>36</v>
      </c>
      <c r="G6" s="81">
        <v>26</v>
      </c>
      <c r="H6" s="343">
        <v>12</v>
      </c>
      <c r="I6" s="343">
        <v>14</v>
      </c>
      <c r="J6" s="343">
        <v>25</v>
      </c>
      <c r="K6" s="168">
        <v>8</v>
      </c>
    </row>
    <row r="7" spans="1:11" ht="27" customHeight="1">
      <c r="A7" s="752" t="s">
        <v>377</v>
      </c>
      <c r="B7" s="753"/>
      <c r="C7" s="753"/>
      <c r="D7" s="753"/>
      <c r="E7" s="753"/>
      <c r="F7" s="753"/>
      <c r="G7" s="753"/>
      <c r="H7" s="753"/>
      <c r="I7" s="753"/>
      <c r="J7" s="753"/>
      <c r="K7" s="753"/>
    </row>
  </sheetData>
  <sheetProtection/>
  <mergeCells count="13">
    <mergeCell ref="A7:K7"/>
    <mergeCell ref="J2:J3"/>
    <mergeCell ref="K2:K3"/>
    <mergeCell ref="A2:A3"/>
    <mergeCell ref="B2:B3"/>
    <mergeCell ref="C2:C3"/>
    <mergeCell ref="D2:D3"/>
    <mergeCell ref="I2:I3"/>
    <mergeCell ref="E2:E3"/>
    <mergeCell ref="A1:K1"/>
    <mergeCell ref="F2:F3"/>
    <mergeCell ref="G2:G3"/>
    <mergeCell ref="H2:H3"/>
  </mergeCell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theme="9"/>
  </sheetPr>
  <dimension ref="B1:L10"/>
  <sheetViews>
    <sheetView showGridLines="0" zoomScalePageLayoutView="0" workbookViewId="0" topLeftCell="A1">
      <selection activeCell="B2" sqref="B2:B3"/>
    </sheetView>
  </sheetViews>
  <sheetFormatPr defaultColWidth="9.00390625" defaultRowHeight="13.5"/>
  <cols>
    <col min="1" max="1" width="1.4921875" style="0" customWidth="1"/>
    <col min="2" max="2" width="24.375" style="0" customWidth="1"/>
    <col min="3" max="12" width="8.00390625" style="0" customWidth="1"/>
    <col min="13" max="13" width="2.625" style="0" customWidth="1"/>
  </cols>
  <sheetData>
    <row r="1" spans="2:12" ht="21.75" customHeight="1">
      <c r="B1" s="616" t="s">
        <v>517</v>
      </c>
      <c r="C1" s="616"/>
      <c r="D1" s="616"/>
      <c r="E1" s="616"/>
      <c r="F1" s="616"/>
      <c r="G1" s="616"/>
      <c r="H1" s="616"/>
      <c r="I1" s="616"/>
      <c r="J1" s="616"/>
      <c r="K1" s="616"/>
      <c r="L1" s="616"/>
    </row>
    <row r="2" spans="2:12" ht="13.5" customHeight="1">
      <c r="B2" s="763" t="s">
        <v>378</v>
      </c>
      <c r="C2" s="759" t="s">
        <v>5</v>
      </c>
      <c r="D2" s="759" t="s">
        <v>6</v>
      </c>
      <c r="E2" s="759" t="s">
        <v>7</v>
      </c>
      <c r="F2" s="759" t="s">
        <v>8</v>
      </c>
      <c r="G2" s="759" t="s">
        <v>9</v>
      </c>
      <c r="H2" s="759" t="s">
        <v>10</v>
      </c>
      <c r="I2" s="759" t="s">
        <v>227</v>
      </c>
      <c r="J2" s="765" t="s">
        <v>253</v>
      </c>
      <c r="K2" s="761" t="s">
        <v>282</v>
      </c>
      <c r="L2" s="761" t="s">
        <v>425</v>
      </c>
    </row>
    <row r="3" spans="2:12" ht="13.5" customHeight="1">
      <c r="B3" s="764"/>
      <c r="C3" s="760"/>
      <c r="D3" s="760"/>
      <c r="E3" s="760"/>
      <c r="F3" s="760"/>
      <c r="G3" s="760"/>
      <c r="H3" s="760"/>
      <c r="I3" s="760"/>
      <c r="J3" s="766"/>
      <c r="K3" s="762"/>
      <c r="L3" s="762"/>
    </row>
    <row r="4" spans="2:12" ht="21" customHeight="1">
      <c r="B4" s="344" t="s">
        <v>119</v>
      </c>
      <c r="C4" s="355">
        <v>2119</v>
      </c>
      <c r="D4" s="355">
        <v>2130</v>
      </c>
      <c r="E4" s="355">
        <v>2064</v>
      </c>
      <c r="F4" s="355">
        <v>1823</v>
      </c>
      <c r="G4" s="355">
        <v>1747</v>
      </c>
      <c r="H4" s="355">
        <v>1687</v>
      </c>
      <c r="I4" s="355">
        <v>1368</v>
      </c>
      <c r="J4" s="355">
        <v>1337</v>
      </c>
      <c r="K4" s="354">
        <v>1369</v>
      </c>
      <c r="L4" s="354">
        <v>1267</v>
      </c>
    </row>
    <row r="5" spans="2:12" ht="21" customHeight="1">
      <c r="B5" s="345" t="s">
        <v>120</v>
      </c>
      <c r="C5" s="355">
        <v>65</v>
      </c>
      <c r="D5" s="355">
        <v>85</v>
      </c>
      <c r="E5" s="355">
        <v>93</v>
      </c>
      <c r="F5" s="355">
        <v>81</v>
      </c>
      <c r="G5" s="355">
        <v>62</v>
      </c>
      <c r="H5" s="355">
        <v>39</v>
      </c>
      <c r="I5" s="355">
        <v>36</v>
      </c>
      <c r="J5" s="355">
        <v>33</v>
      </c>
      <c r="K5" s="354">
        <v>35</v>
      </c>
      <c r="L5" s="354">
        <v>43</v>
      </c>
    </row>
    <row r="6" spans="2:12" ht="21" customHeight="1">
      <c r="B6" s="82" t="s">
        <v>121</v>
      </c>
      <c r="C6" s="355">
        <v>0</v>
      </c>
      <c r="D6" s="355">
        <v>8</v>
      </c>
      <c r="E6" s="355">
        <v>5</v>
      </c>
      <c r="F6" s="355">
        <v>2</v>
      </c>
      <c r="G6" s="355">
        <v>5</v>
      </c>
      <c r="H6" s="355">
        <v>3</v>
      </c>
      <c r="I6" s="355">
        <v>2</v>
      </c>
      <c r="J6" s="355">
        <v>0</v>
      </c>
      <c r="K6" s="354">
        <v>1</v>
      </c>
      <c r="L6" s="354">
        <v>0</v>
      </c>
    </row>
    <row r="7" spans="2:12" ht="21" customHeight="1">
      <c r="B7" s="82" t="s">
        <v>122</v>
      </c>
      <c r="C7" s="356" t="s">
        <v>99</v>
      </c>
      <c r="D7" s="356" t="s">
        <v>99</v>
      </c>
      <c r="E7" s="356" t="s">
        <v>99</v>
      </c>
      <c r="F7" s="356" t="s">
        <v>99</v>
      </c>
      <c r="G7" s="355">
        <v>9</v>
      </c>
      <c r="H7" s="355">
        <v>4</v>
      </c>
      <c r="I7" s="355">
        <v>8</v>
      </c>
      <c r="J7" s="355">
        <v>2</v>
      </c>
      <c r="K7" s="354">
        <v>1</v>
      </c>
      <c r="L7" s="354">
        <v>6</v>
      </c>
    </row>
    <row r="8" spans="2:12" ht="21" customHeight="1">
      <c r="B8" s="345" t="s">
        <v>123</v>
      </c>
      <c r="C8" s="355">
        <v>30</v>
      </c>
      <c r="D8" s="355">
        <v>8</v>
      </c>
      <c r="E8" s="355">
        <v>14</v>
      </c>
      <c r="F8" s="355">
        <v>12</v>
      </c>
      <c r="G8" s="355">
        <v>2</v>
      </c>
      <c r="H8" s="355">
        <v>2</v>
      </c>
      <c r="I8" s="355">
        <v>4</v>
      </c>
      <c r="J8" s="355">
        <v>6</v>
      </c>
      <c r="K8" s="354">
        <v>11</v>
      </c>
      <c r="L8" s="354">
        <v>16</v>
      </c>
    </row>
    <row r="9" spans="2:12" ht="21" customHeight="1">
      <c r="B9" s="82" t="s">
        <v>124</v>
      </c>
      <c r="C9" s="355">
        <v>0</v>
      </c>
      <c r="D9" s="355">
        <v>0</v>
      </c>
      <c r="E9" s="355" t="s">
        <v>125</v>
      </c>
      <c r="F9" s="355">
        <v>17</v>
      </c>
      <c r="G9" s="355">
        <v>0</v>
      </c>
      <c r="H9" s="355">
        <v>4</v>
      </c>
      <c r="I9" s="355">
        <v>4</v>
      </c>
      <c r="J9" s="355">
        <v>0</v>
      </c>
      <c r="K9" s="354">
        <v>0</v>
      </c>
      <c r="L9" s="354">
        <v>2</v>
      </c>
    </row>
    <row r="10" spans="2:12" ht="18" customHeight="1">
      <c r="B10" s="646" t="s">
        <v>379</v>
      </c>
      <c r="C10" s="646"/>
      <c r="D10" s="646"/>
      <c r="E10" s="646"/>
      <c r="F10" s="646"/>
      <c r="G10" s="646"/>
      <c r="H10" s="646"/>
      <c r="I10" s="646"/>
      <c r="J10" s="646"/>
      <c r="K10" s="646"/>
      <c r="L10" s="646"/>
    </row>
  </sheetData>
  <sheetProtection/>
  <mergeCells count="13">
    <mergeCell ref="B10:L10"/>
    <mergeCell ref="K2:K3"/>
    <mergeCell ref="L2:L3"/>
    <mergeCell ref="B2:B3"/>
    <mergeCell ref="C2:C3"/>
    <mergeCell ref="D2:D3"/>
    <mergeCell ref="J2:J3"/>
    <mergeCell ref="B1:L1"/>
    <mergeCell ref="E2:E3"/>
    <mergeCell ref="F2:F3"/>
    <mergeCell ref="G2:G3"/>
    <mergeCell ref="H2:H3"/>
    <mergeCell ref="I2:I3"/>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theme="9"/>
    <pageSetUpPr fitToPage="1"/>
  </sheetPr>
  <dimension ref="B1:J90"/>
  <sheetViews>
    <sheetView showGridLines="0" tabSelected="1" zoomScale="70" zoomScaleNormal="70" zoomScalePageLayoutView="0" workbookViewId="0" topLeftCell="A52">
      <selection activeCell="G89" sqref="G89"/>
    </sheetView>
  </sheetViews>
  <sheetFormatPr defaultColWidth="9.00390625" defaultRowHeight="13.5"/>
  <cols>
    <col min="1" max="1" width="2.75390625" style="346" customWidth="1"/>
    <col min="2" max="2" width="3.75390625" style="348" customWidth="1"/>
    <col min="3" max="3" width="8.25390625" style="129" customWidth="1"/>
    <col min="4" max="4" width="24.50390625" style="130" customWidth="1"/>
    <col min="5" max="8" width="13.625" style="130" customWidth="1"/>
    <col min="9" max="10" width="13.625" style="131" customWidth="1"/>
    <col min="11" max="11" width="1.25" style="346" customWidth="1"/>
    <col min="12" max="12" width="0.875" style="346" customWidth="1"/>
    <col min="13" max="16384" width="9.00390625" style="346" customWidth="1"/>
  </cols>
  <sheetData>
    <row r="1" spans="2:10" ht="12" customHeight="1">
      <c r="B1" s="801" t="s">
        <v>516</v>
      </c>
      <c r="C1" s="802"/>
      <c r="D1" s="802"/>
      <c r="E1" s="802"/>
      <c r="F1" s="802"/>
      <c r="G1" s="802"/>
      <c r="H1" s="802"/>
      <c r="I1" s="802"/>
      <c r="J1" s="802"/>
    </row>
    <row r="2" spans="2:10" ht="14.25" customHeight="1" thickBot="1">
      <c r="B2" s="88" t="s">
        <v>130</v>
      </c>
      <c r="C2" s="89"/>
      <c r="D2" s="90"/>
      <c r="E2" s="90"/>
      <c r="F2" s="90"/>
      <c r="G2" s="90"/>
      <c r="H2" s="90"/>
      <c r="I2" s="90"/>
      <c r="J2" s="90"/>
    </row>
    <row r="3" spans="2:10" ht="16.5" customHeight="1" thickBot="1">
      <c r="B3" s="803" t="s">
        <v>399</v>
      </c>
      <c r="C3" s="804"/>
      <c r="D3" s="804"/>
      <c r="E3" s="804"/>
      <c r="F3" s="804"/>
      <c r="G3" s="804"/>
      <c r="H3" s="805"/>
      <c r="I3" s="91" t="s">
        <v>256</v>
      </c>
      <c r="J3" s="92" t="s">
        <v>131</v>
      </c>
    </row>
    <row r="4" spans="2:10" ht="11.25" customHeight="1">
      <c r="B4" s="93"/>
      <c r="C4" s="94" t="s">
        <v>132</v>
      </c>
      <c r="D4" s="776" t="s">
        <v>133</v>
      </c>
      <c r="E4" s="777"/>
      <c r="F4" s="777"/>
      <c r="G4" s="777"/>
      <c r="H4" s="778"/>
      <c r="I4" s="95">
        <v>3</v>
      </c>
      <c r="J4" s="371">
        <v>0</v>
      </c>
    </row>
    <row r="5" spans="2:10" ht="11.25" customHeight="1">
      <c r="B5" s="96"/>
      <c r="C5" s="97" t="s">
        <v>134</v>
      </c>
      <c r="D5" s="795" t="s">
        <v>135</v>
      </c>
      <c r="E5" s="782"/>
      <c r="F5" s="782"/>
      <c r="G5" s="782"/>
      <c r="H5" s="783"/>
      <c r="I5" s="98">
        <v>436</v>
      </c>
      <c r="J5" s="372">
        <v>11</v>
      </c>
    </row>
    <row r="6" spans="2:10" ht="11.25" customHeight="1">
      <c r="B6" s="99"/>
      <c r="C6" s="97" t="s">
        <v>136</v>
      </c>
      <c r="D6" s="795" t="s">
        <v>137</v>
      </c>
      <c r="E6" s="782"/>
      <c r="F6" s="782"/>
      <c r="G6" s="782"/>
      <c r="H6" s="783"/>
      <c r="I6" s="98">
        <v>2</v>
      </c>
      <c r="J6" s="372">
        <v>0</v>
      </c>
    </row>
    <row r="7" spans="2:10" ht="11.25" customHeight="1">
      <c r="B7" s="99"/>
      <c r="C7" s="97" t="s">
        <v>138</v>
      </c>
      <c r="D7" s="795" t="s">
        <v>139</v>
      </c>
      <c r="E7" s="782"/>
      <c r="F7" s="782"/>
      <c r="G7" s="782"/>
      <c r="H7" s="783"/>
      <c r="I7" s="98">
        <v>93</v>
      </c>
      <c r="J7" s="372">
        <v>6</v>
      </c>
    </row>
    <row r="8" spans="2:10" ht="11.25" customHeight="1">
      <c r="B8" s="99"/>
      <c r="C8" s="97" t="s">
        <v>140</v>
      </c>
      <c r="D8" s="795" t="s">
        <v>141</v>
      </c>
      <c r="E8" s="782"/>
      <c r="F8" s="782"/>
      <c r="G8" s="782"/>
      <c r="H8" s="783"/>
      <c r="I8" s="98">
        <v>303</v>
      </c>
      <c r="J8" s="372">
        <v>13</v>
      </c>
    </row>
    <row r="9" spans="2:10" ht="11.25" customHeight="1">
      <c r="B9" s="99"/>
      <c r="C9" s="97" t="s">
        <v>142</v>
      </c>
      <c r="D9" s="795" t="s">
        <v>143</v>
      </c>
      <c r="E9" s="782"/>
      <c r="F9" s="782"/>
      <c r="G9" s="782"/>
      <c r="H9" s="783"/>
      <c r="I9" s="98">
        <v>37</v>
      </c>
      <c r="J9" s="372">
        <v>4</v>
      </c>
    </row>
    <row r="10" spans="2:10" ht="11.25" customHeight="1">
      <c r="B10" s="100"/>
      <c r="C10" s="101" t="s">
        <v>144</v>
      </c>
      <c r="D10" s="798" t="s">
        <v>145</v>
      </c>
      <c r="E10" s="799"/>
      <c r="F10" s="799"/>
      <c r="G10" s="799"/>
      <c r="H10" s="800"/>
      <c r="I10" s="98">
        <v>2</v>
      </c>
      <c r="J10" s="372">
        <v>0</v>
      </c>
    </row>
    <row r="11" spans="2:10" ht="11.25" customHeight="1">
      <c r="B11" s="99" t="s">
        <v>146</v>
      </c>
      <c r="C11" s="97" t="s">
        <v>147</v>
      </c>
      <c r="D11" s="795" t="s">
        <v>148</v>
      </c>
      <c r="E11" s="782"/>
      <c r="F11" s="782"/>
      <c r="G11" s="782"/>
      <c r="H11" s="783"/>
      <c r="I11" s="98">
        <v>30</v>
      </c>
      <c r="J11" s="372">
        <v>0</v>
      </c>
    </row>
    <row r="12" spans="2:10" ht="11.25" customHeight="1">
      <c r="B12" s="99"/>
      <c r="C12" s="97" t="s">
        <v>149</v>
      </c>
      <c r="D12" s="795" t="s">
        <v>150</v>
      </c>
      <c r="E12" s="782"/>
      <c r="F12" s="782"/>
      <c r="G12" s="782"/>
      <c r="H12" s="783"/>
      <c r="I12" s="98">
        <v>17</v>
      </c>
      <c r="J12" s="372">
        <v>0</v>
      </c>
    </row>
    <row r="13" spans="2:10" ht="11.25" customHeight="1">
      <c r="B13" s="99"/>
      <c r="C13" s="97" t="s">
        <v>151</v>
      </c>
      <c r="D13" s="795" t="s">
        <v>152</v>
      </c>
      <c r="E13" s="782"/>
      <c r="F13" s="782"/>
      <c r="G13" s="782"/>
      <c r="H13" s="783"/>
      <c r="I13" s="98">
        <v>0</v>
      </c>
      <c r="J13" s="372">
        <v>0</v>
      </c>
    </row>
    <row r="14" spans="2:10" ht="11.25" customHeight="1">
      <c r="B14" s="99"/>
      <c r="C14" s="97" t="s">
        <v>153</v>
      </c>
      <c r="D14" s="795" t="s">
        <v>154</v>
      </c>
      <c r="E14" s="782"/>
      <c r="F14" s="782"/>
      <c r="G14" s="782"/>
      <c r="H14" s="783"/>
      <c r="I14" s="98">
        <v>0</v>
      </c>
      <c r="J14" s="372">
        <v>0</v>
      </c>
    </row>
    <row r="15" spans="2:10" ht="11.25" customHeight="1">
      <c r="B15" s="99"/>
      <c r="C15" s="97" t="s">
        <v>155</v>
      </c>
      <c r="D15" s="795" t="s">
        <v>156</v>
      </c>
      <c r="E15" s="782"/>
      <c r="F15" s="782"/>
      <c r="G15" s="782"/>
      <c r="H15" s="783"/>
      <c r="I15" s="98">
        <v>0</v>
      </c>
      <c r="J15" s="372">
        <v>0</v>
      </c>
    </row>
    <row r="16" spans="2:10" ht="11.25" customHeight="1">
      <c r="B16" s="99"/>
      <c r="C16" s="97" t="s">
        <v>157</v>
      </c>
      <c r="D16" s="795" t="s">
        <v>158</v>
      </c>
      <c r="E16" s="782"/>
      <c r="F16" s="782"/>
      <c r="G16" s="782"/>
      <c r="H16" s="783"/>
      <c r="I16" s="98">
        <v>6</v>
      </c>
      <c r="J16" s="372">
        <v>0</v>
      </c>
    </row>
    <row r="17" spans="2:10" ht="11.25" customHeight="1">
      <c r="B17" s="99"/>
      <c r="C17" s="97" t="s">
        <v>159</v>
      </c>
      <c r="D17" s="795" t="s">
        <v>160</v>
      </c>
      <c r="E17" s="782"/>
      <c r="F17" s="782"/>
      <c r="G17" s="782"/>
      <c r="H17" s="783"/>
      <c r="I17" s="98">
        <v>0</v>
      </c>
      <c r="J17" s="372">
        <v>0</v>
      </c>
    </row>
    <row r="18" spans="2:10" ht="11.25" customHeight="1">
      <c r="B18" s="96"/>
      <c r="C18" s="102" t="s">
        <v>161</v>
      </c>
      <c r="D18" s="795" t="s">
        <v>162</v>
      </c>
      <c r="E18" s="782"/>
      <c r="F18" s="782"/>
      <c r="G18" s="782"/>
      <c r="H18" s="783"/>
      <c r="I18" s="103">
        <v>0</v>
      </c>
      <c r="J18" s="373">
        <v>0</v>
      </c>
    </row>
    <row r="19" spans="2:10" ht="11.25" customHeight="1">
      <c r="B19" s="96"/>
      <c r="C19" s="102" t="s">
        <v>163</v>
      </c>
      <c r="D19" s="795" t="s">
        <v>164</v>
      </c>
      <c r="E19" s="782"/>
      <c r="F19" s="782"/>
      <c r="G19" s="782"/>
      <c r="H19" s="783"/>
      <c r="I19" s="103">
        <v>1</v>
      </c>
      <c r="J19" s="373">
        <v>0</v>
      </c>
    </row>
    <row r="20" spans="2:10" ht="11.25" customHeight="1">
      <c r="B20" s="96"/>
      <c r="C20" s="102" t="s">
        <v>165</v>
      </c>
      <c r="D20" s="795" t="s">
        <v>166</v>
      </c>
      <c r="E20" s="782"/>
      <c r="F20" s="782"/>
      <c r="G20" s="782"/>
      <c r="H20" s="783"/>
      <c r="I20" s="103">
        <v>0</v>
      </c>
      <c r="J20" s="373">
        <v>0</v>
      </c>
    </row>
    <row r="21" spans="2:10" ht="11.25" customHeight="1">
      <c r="B21" s="96" t="s">
        <v>167</v>
      </c>
      <c r="C21" s="102" t="s">
        <v>168</v>
      </c>
      <c r="D21" s="795" t="s">
        <v>169</v>
      </c>
      <c r="E21" s="782"/>
      <c r="F21" s="782"/>
      <c r="G21" s="782"/>
      <c r="H21" s="783"/>
      <c r="I21" s="103">
        <v>0</v>
      </c>
      <c r="J21" s="373">
        <v>0</v>
      </c>
    </row>
    <row r="22" spans="2:10" ht="11.25" customHeight="1">
      <c r="B22" s="96"/>
      <c r="C22" s="102" t="s">
        <v>170</v>
      </c>
      <c r="D22" s="795" t="s">
        <v>171</v>
      </c>
      <c r="E22" s="782"/>
      <c r="F22" s="782"/>
      <c r="G22" s="782"/>
      <c r="H22" s="783"/>
      <c r="I22" s="103">
        <v>0</v>
      </c>
      <c r="J22" s="373">
        <v>0</v>
      </c>
    </row>
    <row r="23" spans="2:10" ht="11.25" customHeight="1">
      <c r="B23" s="96"/>
      <c r="C23" s="102" t="s">
        <v>172</v>
      </c>
      <c r="D23" s="795" t="s">
        <v>173</v>
      </c>
      <c r="E23" s="782"/>
      <c r="F23" s="782"/>
      <c r="G23" s="782"/>
      <c r="H23" s="783"/>
      <c r="I23" s="103">
        <v>8</v>
      </c>
      <c r="J23" s="373">
        <v>2</v>
      </c>
    </row>
    <row r="24" spans="2:10" ht="11.25" customHeight="1">
      <c r="B24" s="104"/>
      <c r="C24" s="97" t="s">
        <v>174</v>
      </c>
      <c r="D24" s="795" t="s">
        <v>175</v>
      </c>
      <c r="E24" s="782"/>
      <c r="F24" s="782"/>
      <c r="G24" s="782"/>
      <c r="H24" s="783"/>
      <c r="I24" s="98">
        <v>0</v>
      </c>
      <c r="J24" s="372">
        <v>0</v>
      </c>
    </row>
    <row r="25" spans="2:10" ht="11.25" customHeight="1">
      <c r="B25" s="96"/>
      <c r="C25" s="105" t="s">
        <v>176</v>
      </c>
      <c r="D25" s="795" t="s">
        <v>177</v>
      </c>
      <c r="E25" s="782"/>
      <c r="F25" s="782"/>
      <c r="G25" s="782"/>
      <c r="H25" s="783"/>
      <c r="I25" s="106">
        <v>0</v>
      </c>
      <c r="J25" s="374">
        <v>0</v>
      </c>
    </row>
    <row r="26" spans="2:10" ht="11.25" customHeight="1">
      <c r="B26" s="96"/>
      <c r="C26" s="102" t="s">
        <v>178</v>
      </c>
      <c r="D26" s="795" t="s">
        <v>179</v>
      </c>
      <c r="E26" s="782"/>
      <c r="F26" s="782"/>
      <c r="G26" s="782"/>
      <c r="H26" s="783"/>
      <c r="I26" s="103">
        <v>0</v>
      </c>
      <c r="J26" s="373">
        <v>0</v>
      </c>
    </row>
    <row r="27" spans="2:10" ht="11.25" customHeight="1">
      <c r="B27" s="96"/>
      <c r="C27" s="102" t="s">
        <v>180</v>
      </c>
      <c r="D27" s="795" t="s">
        <v>181</v>
      </c>
      <c r="E27" s="782"/>
      <c r="F27" s="782"/>
      <c r="G27" s="782"/>
      <c r="H27" s="783"/>
      <c r="I27" s="103">
        <v>0</v>
      </c>
      <c r="J27" s="373">
        <v>0</v>
      </c>
    </row>
    <row r="28" spans="2:10" ht="11.25" customHeight="1">
      <c r="B28" s="96"/>
      <c r="C28" s="102" t="s">
        <v>182</v>
      </c>
      <c r="D28" s="795" t="s">
        <v>183</v>
      </c>
      <c r="E28" s="782"/>
      <c r="F28" s="782"/>
      <c r="G28" s="782"/>
      <c r="H28" s="783"/>
      <c r="I28" s="103">
        <v>0</v>
      </c>
      <c r="J28" s="373">
        <v>0</v>
      </c>
    </row>
    <row r="29" spans="2:10" ht="11.25" customHeight="1">
      <c r="B29" s="104"/>
      <c r="C29" s="97" t="s">
        <v>184</v>
      </c>
      <c r="D29" s="795" t="s">
        <v>185</v>
      </c>
      <c r="E29" s="782"/>
      <c r="F29" s="782"/>
      <c r="G29" s="782"/>
      <c r="H29" s="783"/>
      <c r="I29" s="98">
        <v>0</v>
      </c>
      <c r="J29" s="372">
        <v>0</v>
      </c>
    </row>
    <row r="30" spans="2:10" ht="11.25" customHeight="1" thickBot="1">
      <c r="B30" s="104"/>
      <c r="C30" s="107" t="s">
        <v>186</v>
      </c>
      <c r="D30" s="808" t="s">
        <v>187</v>
      </c>
      <c r="E30" s="787"/>
      <c r="F30" s="787"/>
      <c r="G30" s="787"/>
      <c r="H30" s="788"/>
      <c r="I30" s="108">
        <v>0</v>
      </c>
      <c r="J30" s="375">
        <v>0</v>
      </c>
    </row>
    <row r="31" spans="2:10" ht="11.25" customHeight="1" thickBot="1">
      <c r="B31" s="767" t="s">
        <v>188</v>
      </c>
      <c r="C31" s="768"/>
      <c r="D31" s="768"/>
      <c r="E31" s="768"/>
      <c r="F31" s="768"/>
      <c r="G31" s="768"/>
      <c r="H31" s="769"/>
      <c r="I31" s="106">
        <v>938</v>
      </c>
      <c r="J31" s="374">
        <f>SUM(J4:J30)</f>
        <v>36</v>
      </c>
    </row>
    <row r="32" spans="2:10" ht="11.25" customHeight="1">
      <c r="B32" s="109" t="s">
        <v>189</v>
      </c>
      <c r="C32" s="94" t="s">
        <v>190</v>
      </c>
      <c r="D32" s="776" t="s">
        <v>413</v>
      </c>
      <c r="E32" s="777"/>
      <c r="F32" s="777"/>
      <c r="G32" s="777"/>
      <c r="H32" s="778"/>
      <c r="I32" s="110" t="s">
        <v>99</v>
      </c>
      <c r="J32" s="376">
        <v>0</v>
      </c>
    </row>
    <row r="33" spans="2:10" ht="11.25" customHeight="1" thickBot="1">
      <c r="B33" s="99" t="s">
        <v>191</v>
      </c>
      <c r="C33" s="111" t="s">
        <v>192</v>
      </c>
      <c r="D33" s="808" t="s">
        <v>193</v>
      </c>
      <c r="E33" s="787"/>
      <c r="F33" s="787"/>
      <c r="G33" s="787"/>
      <c r="H33" s="788"/>
      <c r="I33" s="112">
        <v>200</v>
      </c>
      <c r="J33" s="377" t="s">
        <v>98</v>
      </c>
    </row>
    <row r="34" spans="2:10" ht="11.25" customHeight="1" thickBot="1">
      <c r="B34" s="767" t="s">
        <v>188</v>
      </c>
      <c r="C34" s="809"/>
      <c r="D34" s="809"/>
      <c r="E34" s="347"/>
      <c r="F34" s="347"/>
      <c r="G34" s="347"/>
      <c r="H34" s="347"/>
      <c r="I34" s="108">
        <v>200</v>
      </c>
      <c r="J34" s="375">
        <v>0</v>
      </c>
    </row>
    <row r="35" spans="2:10" ht="11.25" customHeight="1">
      <c r="B35" s="810" t="s">
        <v>414</v>
      </c>
      <c r="C35" s="811"/>
      <c r="D35" s="789" t="s">
        <v>194</v>
      </c>
      <c r="E35" s="790"/>
      <c r="F35" s="790"/>
      <c r="G35" s="790"/>
      <c r="H35" s="791"/>
      <c r="I35" s="113" t="s">
        <v>99</v>
      </c>
      <c r="J35" s="371">
        <v>0</v>
      </c>
    </row>
    <row r="36" spans="2:10" ht="11.25" customHeight="1">
      <c r="B36" s="806" t="s">
        <v>415</v>
      </c>
      <c r="C36" s="807"/>
      <c r="D36" s="798" t="s">
        <v>195</v>
      </c>
      <c r="E36" s="799"/>
      <c r="F36" s="799"/>
      <c r="G36" s="799"/>
      <c r="H36" s="800"/>
      <c r="I36" s="114" t="s">
        <v>99</v>
      </c>
      <c r="J36" s="372">
        <v>2</v>
      </c>
    </row>
    <row r="37" spans="2:10" ht="11.25" customHeight="1" thickBot="1">
      <c r="B37" s="796" t="s">
        <v>416</v>
      </c>
      <c r="C37" s="797"/>
      <c r="D37" s="771" t="s">
        <v>196</v>
      </c>
      <c r="E37" s="772"/>
      <c r="F37" s="772"/>
      <c r="G37" s="772"/>
      <c r="H37" s="773"/>
      <c r="I37" s="115">
        <v>8</v>
      </c>
      <c r="J37" s="378">
        <v>0</v>
      </c>
    </row>
    <row r="38" spans="2:10" ht="11.25" customHeight="1">
      <c r="B38" s="116">
        <v>15</v>
      </c>
      <c r="C38" s="94" t="s">
        <v>190</v>
      </c>
      <c r="D38" s="789" t="s">
        <v>197</v>
      </c>
      <c r="E38" s="790"/>
      <c r="F38" s="790"/>
      <c r="G38" s="790"/>
      <c r="H38" s="791"/>
      <c r="I38" s="117" t="s">
        <v>99</v>
      </c>
      <c r="J38" s="374">
        <v>0</v>
      </c>
    </row>
    <row r="39" spans="2:10" ht="11.25" customHeight="1" thickBot="1">
      <c r="B39" s="118" t="s">
        <v>191</v>
      </c>
      <c r="C39" s="111" t="s">
        <v>417</v>
      </c>
      <c r="D39" s="771" t="s">
        <v>198</v>
      </c>
      <c r="E39" s="772"/>
      <c r="F39" s="772"/>
      <c r="G39" s="772"/>
      <c r="H39" s="773"/>
      <c r="I39" s="119" t="s">
        <v>99</v>
      </c>
      <c r="J39" s="378">
        <v>0</v>
      </c>
    </row>
    <row r="40" spans="2:10" ht="11.25" customHeight="1" thickBot="1">
      <c r="B40" s="767" t="s">
        <v>188</v>
      </c>
      <c r="C40" s="768"/>
      <c r="D40" s="768"/>
      <c r="E40" s="768"/>
      <c r="F40" s="768"/>
      <c r="G40" s="768"/>
      <c r="H40" s="769"/>
      <c r="I40" s="379" t="s">
        <v>99</v>
      </c>
      <c r="J40" s="380">
        <v>0</v>
      </c>
    </row>
    <row r="41" spans="2:10" ht="11.25" customHeight="1">
      <c r="B41" s="120">
        <v>16</v>
      </c>
      <c r="C41" s="94" t="s">
        <v>190</v>
      </c>
      <c r="D41" s="792" t="s">
        <v>418</v>
      </c>
      <c r="E41" s="793"/>
      <c r="F41" s="793"/>
      <c r="G41" s="793"/>
      <c r="H41" s="794"/>
      <c r="I41" s="95">
        <v>5</v>
      </c>
      <c r="J41" s="371">
        <v>1</v>
      </c>
    </row>
    <row r="42" spans="2:10" ht="11.25" customHeight="1">
      <c r="B42" s="99" t="s">
        <v>167</v>
      </c>
      <c r="C42" s="97" t="s">
        <v>192</v>
      </c>
      <c r="D42" s="795" t="s">
        <v>419</v>
      </c>
      <c r="E42" s="782"/>
      <c r="F42" s="782"/>
      <c r="G42" s="782"/>
      <c r="H42" s="783"/>
      <c r="I42" s="98">
        <v>103</v>
      </c>
      <c r="J42" s="372">
        <v>1</v>
      </c>
    </row>
    <row r="43" spans="2:10" ht="11.25" customHeight="1" thickBot="1">
      <c r="B43" s="99"/>
      <c r="C43" s="111" t="s">
        <v>199</v>
      </c>
      <c r="D43" s="814" t="s">
        <v>200</v>
      </c>
      <c r="E43" s="815"/>
      <c r="F43" s="815"/>
      <c r="G43" s="815"/>
      <c r="H43" s="816"/>
      <c r="I43" s="115">
        <v>5</v>
      </c>
      <c r="J43" s="378">
        <v>0</v>
      </c>
    </row>
    <row r="44" spans="2:10" ht="11.25" customHeight="1" thickBot="1">
      <c r="B44" s="767" t="s">
        <v>188</v>
      </c>
      <c r="C44" s="768"/>
      <c r="D44" s="768"/>
      <c r="E44" s="768"/>
      <c r="F44" s="768"/>
      <c r="G44" s="768"/>
      <c r="H44" s="769"/>
      <c r="I44" s="108">
        <v>113</v>
      </c>
      <c r="J44" s="375">
        <v>2</v>
      </c>
    </row>
    <row r="45" spans="2:10" ht="11.25" customHeight="1">
      <c r="B45" s="774" t="s">
        <v>201</v>
      </c>
      <c r="C45" s="817"/>
      <c r="D45" s="818" t="s">
        <v>420</v>
      </c>
      <c r="E45" s="777"/>
      <c r="F45" s="777"/>
      <c r="G45" s="777"/>
      <c r="H45" s="778"/>
      <c r="I45" s="113" t="str">
        <f>I32</f>
        <v>－</v>
      </c>
      <c r="J45" s="371">
        <v>0</v>
      </c>
    </row>
    <row r="46" spans="2:10" ht="11.25" customHeight="1">
      <c r="B46" s="812" t="s">
        <v>202</v>
      </c>
      <c r="C46" s="813"/>
      <c r="D46" s="781" t="s">
        <v>203</v>
      </c>
      <c r="E46" s="782"/>
      <c r="F46" s="782"/>
      <c r="G46" s="782"/>
      <c r="H46" s="783"/>
      <c r="I46" s="98">
        <v>1</v>
      </c>
      <c r="J46" s="372">
        <v>0</v>
      </c>
    </row>
    <row r="47" spans="2:10" ht="11.25" customHeight="1">
      <c r="B47" s="812" t="s">
        <v>204</v>
      </c>
      <c r="C47" s="813"/>
      <c r="D47" s="781" t="s">
        <v>205</v>
      </c>
      <c r="E47" s="782"/>
      <c r="F47" s="782"/>
      <c r="G47" s="782"/>
      <c r="H47" s="783"/>
      <c r="I47" s="121" t="s">
        <v>98</v>
      </c>
      <c r="J47" s="372">
        <v>0</v>
      </c>
    </row>
    <row r="48" spans="2:10" ht="11.25" customHeight="1">
      <c r="B48" s="812" t="s">
        <v>206</v>
      </c>
      <c r="C48" s="813"/>
      <c r="D48" s="781" t="s">
        <v>207</v>
      </c>
      <c r="E48" s="782"/>
      <c r="F48" s="782"/>
      <c r="G48" s="782"/>
      <c r="H48" s="783"/>
      <c r="I48" s="98">
        <v>0</v>
      </c>
      <c r="J48" s="372">
        <v>1</v>
      </c>
    </row>
    <row r="49" spans="2:10" ht="11.25" customHeight="1">
      <c r="B49" s="812" t="s">
        <v>208</v>
      </c>
      <c r="C49" s="813"/>
      <c r="D49" s="781" t="s">
        <v>209</v>
      </c>
      <c r="E49" s="782"/>
      <c r="F49" s="782"/>
      <c r="G49" s="782"/>
      <c r="H49" s="783"/>
      <c r="I49" s="121" t="s">
        <v>98</v>
      </c>
      <c r="J49" s="372">
        <v>0</v>
      </c>
    </row>
    <row r="50" spans="2:10" ht="11.25" customHeight="1" thickBot="1">
      <c r="B50" s="784" t="s">
        <v>210</v>
      </c>
      <c r="C50" s="785"/>
      <c r="D50" s="786" t="s">
        <v>211</v>
      </c>
      <c r="E50" s="787"/>
      <c r="F50" s="787"/>
      <c r="G50" s="787"/>
      <c r="H50" s="788"/>
      <c r="I50" s="112">
        <v>5</v>
      </c>
      <c r="J50" s="377" t="s">
        <v>98</v>
      </c>
    </row>
    <row r="51" spans="2:10" ht="11.25" customHeight="1">
      <c r="B51" s="774" t="s">
        <v>400</v>
      </c>
      <c r="C51" s="775"/>
      <c r="D51" s="776" t="s">
        <v>212</v>
      </c>
      <c r="E51" s="777"/>
      <c r="F51" s="777"/>
      <c r="G51" s="777"/>
      <c r="H51" s="778"/>
      <c r="I51" s="122">
        <v>1</v>
      </c>
      <c r="J51" s="371">
        <v>0</v>
      </c>
    </row>
    <row r="52" spans="2:10" ht="11.25" customHeight="1" thickBot="1">
      <c r="B52" s="779" t="s">
        <v>401</v>
      </c>
      <c r="C52" s="780"/>
      <c r="D52" s="808" t="s">
        <v>213</v>
      </c>
      <c r="E52" s="787"/>
      <c r="F52" s="787"/>
      <c r="G52" s="787"/>
      <c r="H52" s="788"/>
      <c r="I52" s="119" t="s">
        <v>98</v>
      </c>
      <c r="J52" s="375">
        <v>16</v>
      </c>
    </row>
    <row r="53" spans="2:10" ht="11.25" customHeight="1">
      <c r="B53" s="116" t="s">
        <v>214</v>
      </c>
      <c r="C53" s="94" t="s">
        <v>190</v>
      </c>
      <c r="D53" s="789" t="s">
        <v>215</v>
      </c>
      <c r="E53" s="790"/>
      <c r="F53" s="790"/>
      <c r="G53" s="790"/>
      <c r="H53" s="791"/>
      <c r="I53" s="123">
        <v>1</v>
      </c>
      <c r="J53" s="374">
        <v>7</v>
      </c>
    </row>
    <row r="54" spans="2:10" ht="11.25" customHeight="1" thickBot="1">
      <c r="B54" s="118" t="s">
        <v>421</v>
      </c>
      <c r="C54" s="111" t="s">
        <v>422</v>
      </c>
      <c r="D54" s="771" t="s">
        <v>216</v>
      </c>
      <c r="E54" s="772"/>
      <c r="F54" s="772"/>
      <c r="G54" s="772"/>
      <c r="H54" s="773"/>
      <c r="I54" s="119" t="s">
        <v>98</v>
      </c>
      <c r="J54" s="378">
        <v>1</v>
      </c>
    </row>
    <row r="55" spans="2:10" ht="11.25" customHeight="1" thickBot="1">
      <c r="B55" s="767" t="s">
        <v>188</v>
      </c>
      <c r="C55" s="768"/>
      <c r="D55" s="768"/>
      <c r="E55" s="768"/>
      <c r="F55" s="768"/>
      <c r="G55" s="768"/>
      <c r="H55" s="769"/>
      <c r="I55" s="123">
        <v>1</v>
      </c>
      <c r="J55" s="374">
        <v>8</v>
      </c>
    </row>
    <row r="56" spans="2:10" ht="11.25" customHeight="1">
      <c r="B56" s="774" t="s">
        <v>402</v>
      </c>
      <c r="C56" s="775"/>
      <c r="D56" s="776" t="s">
        <v>217</v>
      </c>
      <c r="E56" s="777"/>
      <c r="F56" s="777"/>
      <c r="G56" s="777"/>
      <c r="H56" s="778"/>
      <c r="I56" s="122">
        <v>0</v>
      </c>
      <c r="J56" s="371">
        <v>0</v>
      </c>
    </row>
    <row r="57" spans="2:10" ht="11.25" customHeight="1" thickBot="1">
      <c r="B57" s="779" t="s">
        <v>403</v>
      </c>
      <c r="C57" s="780"/>
      <c r="D57" s="808" t="s">
        <v>218</v>
      </c>
      <c r="E57" s="787"/>
      <c r="F57" s="787"/>
      <c r="G57" s="787"/>
      <c r="H57" s="788"/>
      <c r="I57" s="119" t="s">
        <v>98</v>
      </c>
      <c r="J57" s="375">
        <v>2</v>
      </c>
    </row>
    <row r="58" spans="2:10" ht="11.25" customHeight="1" thickBot="1">
      <c r="B58" s="767" t="s">
        <v>219</v>
      </c>
      <c r="C58" s="768"/>
      <c r="D58" s="768"/>
      <c r="E58" s="768"/>
      <c r="F58" s="768"/>
      <c r="G58" s="768"/>
      <c r="H58" s="769"/>
      <c r="I58" s="108">
        <v>1267</v>
      </c>
      <c r="J58" s="375">
        <f>SUM(J31,J34,J35,J36,J37,J40,J44,J45,J46,J47,J48,J49,J51,J52,J55,J56,J57)</f>
        <v>67</v>
      </c>
    </row>
    <row r="59" spans="2:10" ht="11.25" customHeight="1">
      <c r="B59" s="124" t="s">
        <v>404</v>
      </c>
      <c r="C59" s="125"/>
      <c r="D59" s="125"/>
      <c r="E59" s="125"/>
      <c r="F59" s="125"/>
      <c r="G59" s="125"/>
      <c r="H59" s="125"/>
      <c r="I59" s="126"/>
      <c r="J59" s="126"/>
    </row>
    <row r="60" spans="2:10" ht="11.25" customHeight="1">
      <c r="B60" s="127"/>
      <c r="C60" s="770" t="s">
        <v>405</v>
      </c>
      <c r="D60" s="770"/>
      <c r="E60" s="770"/>
      <c r="F60" s="770"/>
      <c r="G60" s="770"/>
      <c r="H60" s="770"/>
      <c r="I60" s="770"/>
      <c r="J60" s="770"/>
    </row>
    <row r="61" spans="2:10" ht="11.25" customHeight="1">
      <c r="B61" s="127"/>
      <c r="C61" s="124"/>
      <c r="D61" s="124"/>
      <c r="E61" s="124"/>
      <c r="F61" s="124"/>
      <c r="G61" s="124"/>
      <c r="H61" s="124"/>
      <c r="I61" s="124"/>
      <c r="J61" s="124"/>
    </row>
    <row r="62" ht="13.5" customHeight="1" thickBot="1">
      <c r="B62" s="128" t="s">
        <v>220</v>
      </c>
    </row>
    <row r="63" spans="2:10" ht="12.75" customHeight="1" thickBot="1">
      <c r="B63" s="821" t="s">
        <v>257</v>
      </c>
      <c r="C63" s="822"/>
      <c r="D63" s="822"/>
      <c r="E63" s="132" t="s">
        <v>256</v>
      </c>
      <c r="F63" s="133" t="s">
        <v>221</v>
      </c>
      <c r="G63" s="134" t="s">
        <v>121</v>
      </c>
      <c r="H63" s="135" t="s">
        <v>122</v>
      </c>
      <c r="I63" s="135" t="s">
        <v>258</v>
      </c>
      <c r="J63" s="92" t="s">
        <v>222</v>
      </c>
    </row>
    <row r="64" spans="2:10" ht="12.75" customHeight="1">
      <c r="B64" s="172"/>
      <c r="C64" s="173" t="s">
        <v>435</v>
      </c>
      <c r="D64" s="174"/>
      <c r="E64" s="136">
        <v>187</v>
      </c>
      <c r="F64" s="137">
        <v>17</v>
      </c>
      <c r="G64" s="138">
        <v>0</v>
      </c>
      <c r="H64" s="138">
        <v>4</v>
      </c>
      <c r="I64" s="138">
        <v>1</v>
      </c>
      <c r="J64" s="139">
        <v>0</v>
      </c>
    </row>
    <row r="65" spans="2:10" ht="12.75" customHeight="1">
      <c r="B65" s="175"/>
      <c r="C65" s="176" t="s">
        <v>259</v>
      </c>
      <c r="D65" s="177"/>
      <c r="E65" s="140">
        <v>174</v>
      </c>
      <c r="F65" s="141">
        <v>6</v>
      </c>
      <c r="G65" s="141">
        <v>0</v>
      </c>
      <c r="H65" s="141">
        <v>1</v>
      </c>
      <c r="I65" s="141">
        <v>0</v>
      </c>
      <c r="J65" s="142">
        <v>0</v>
      </c>
    </row>
    <row r="66" spans="2:10" ht="12.75" customHeight="1">
      <c r="B66" s="175"/>
      <c r="C66" s="176" t="s">
        <v>260</v>
      </c>
      <c r="D66" s="177"/>
      <c r="E66" s="140">
        <v>343</v>
      </c>
      <c r="F66" s="141">
        <v>5</v>
      </c>
      <c r="G66" s="141">
        <v>0</v>
      </c>
      <c r="H66" s="141">
        <v>0</v>
      </c>
      <c r="I66" s="141">
        <v>0</v>
      </c>
      <c r="J66" s="142">
        <v>0</v>
      </c>
    </row>
    <row r="67" spans="2:10" ht="12.75" customHeight="1">
      <c r="B67" s="175"/>
      <c r="C67" s="176" t="s">
        <v>261</v>
      </c>
      <c r="D67" s="177"/>
      <c r="E67" s="140">
        <v>1</v>
      </c>
      <c r="F67" s="141">
        <v>0</v>
      </c>
      <c r="G67" s="141">
        <v>0</v>
      </c>
      <c r="H67" s="141">
        <v>0</v>
      </c>
      <c r="I67" s="141">
        <v>3</v>
      </c>
      <c r="J67" s="142">
        <v>2</v>
      </c>
    </row>
    <row r="68" spans="2:10" ht="12.75" customHeight="1">
      <c r="B68" s="175"/>
      <c r="C68" s="176" t="s">
        <v>262</v>
      </c>
      <c r="D68" s="177"/>
      <c r="E68" s="140">
        <v>21</v>
      </c>
      <c r="F68" s="141">
        <v>1</v>
      </c>
      <c r="G68" s="141">
        <v>0</v>
      </c>
      <c r="H68" s="141">
        <v>0</v>
      </c>
      <c r="I68" s="141">
        <v>0</v>
      </c>
      <c r="J68" s="142">
        <v>0</v>
      </c>
    </row>
    <row r="69" spans="2:10" ht="12.75" customHeight="1">
      <c r="B69" s="175"/>
      <c r="C69" s="176" t="s">
        <v>263</v>
      </c>
      <c r="D69" s="177"/>
      <c r="E69" s="140">
        <v>1</v>
      </c>
      <c r="F69" s="141">
        <v>0</v>
      </c>
      <c r="G69" s="141">
        <v>0</v>
      </c>
      <c r="H69" s="141">
        <v>0</v>
      </c>
      <c r="I69" s="141">
        <v>0</v>
      </c>
      <c r="J69" s="142">
        <v>0</v>
      </c>
    </row>
    <row r="70" spans="2:10" ht="12.75" customHeight="1">
      <c r="B70" s="175"/>
      <c r="C70" s="176" t="s">
        <v>264</v>
      </c>
      <c r="D70" s="177"/>
      <c r="E70" s="140">
        <v>2</v>
      </c>
      <c r="F70" s="141">
        <v>0</v>
      </c>
      <c r="G70" s="141">
        <v>0</v>
      </c>
      <c r="H70" s="141">
        <v>0</v>
      </c>
      <c r="I70" s="141">
        <v>0</v>
      </c>
      <c r="J70" s="142">
        <v>0</v>
      </c>
    </row>
    <row r="71" spans="2:10" ht="12.75" customHeight="1">
      <c r="B71" s="175"/>
      <c r="C71" s="176" t="s">
        <v>265</v>
      </c>
      <c r="D71" s="177"/>
      <c r="E71" s="140">
        <v>3</v>
      </c>
      <c r="F71" s="141">
        <v>0</v>
      </c>
      <c r="G71" s="141">
        <v>0</v>
      </c>
      <c r="H71" s="141">
        <v>0</v>
      </c>
      <c r="I71" s="141">
        <v>0</v>
      </c>
      <c r="J71" s="142">
        <v>0</v>
      </c>
    </row>
    <row r="72" spans="2:10" ht="12.75" customHeight="1">
      <c r="B72" s="175"/>
      <c r="C72" s="176" t="s">
        <v>266</v>
      </c>
      <c r="D72" s="177"/>
      <c r="E72" s="140">
        <v>0</v>
      </c>
      <c r="F72" s="141">
        <v>0</v>
      </c>
      <c r="G72" s="141">
        <v>0</v>
      </c>
      <c r="H72" s="141">
        <v>0</v>
      </c>
      <c r="I72" s="141">
        <v>0</v>
      </c>
      <c r="J72" s="142">
        <v>0</v>
      </c>
    </row>
    <row r="73" spans="2:10" ht="12.75" customHeight="1">
      <c r="B73" s="175"/>
      <c r="C73" s="176" t="s">
        <v>267</v>
      </c>
      <c r="D73" s="177"/>
      <c r="E73" s="140">
        <v>1</v>
      </c>
      <c r="F73" s="141">
        <v>0</v>
      </c>
      <c r="G73" s="141">
        <v>0</v>
      </c>
      <c r="H73" s="141">
        <v>0</v>
      </c>
      <c r="I73" s="141">
        <v>0</v>
      </c>
      <c r="J73" s="142">
        <v>0</v>
      </c>
    </row>
    <row r="74" spans="2:10" ht="12.75" customHeight="1">
      <c r="B74" s="175"/>
      <c r="C74" s="176" t="s">
        <v>436</v>
      </c>
      <c r="D74" s="177"/>
      <c r="E74" s="140">
        <v>23</v>
      </c>
      <c r="F74" s="141">
        <v>2</v>
      </c>
      <c r="G74" s="141">
        <v>0</v>
      </c>
      <c r="H74" s="141">
        <v>0</v>
      </c>
      <c r="I74" s="141">
        <v>12</v>
      </c>
      <c r="J74" s="142">
        <v>0</v>
      </c>
    </row>
    <row r="75" spans="2:10" ht="12.75" customHeight="1">
      <c r="B75" s="175"/>
      <c r="C75" s="176" t="s">
        <v>268</v>
      </c>
      <c r="D75" s="177"/>
      <c r="E75" s="140">
        <v>1</v>
      </c>
      <c r="F75" s="141">
        <v>0</v>
      </c>
      <c r="G75" s="141">
        <v>0</v>
      </c>
      <c r="H75" s="141">
        <v>0</v>
      </c>
      <c r="I75" s="141">
        <v>0</v>
      </c>
      <c r="J75" s="142">
        <v>0</v>
      </c>
    </row>
    <row r="76" spans="2:10" ht="12.75" customHeight="1">
      <c r="B76" s="175"/>
      <c r="C76" s="176" t="s">
        <v>269</v>
      </c>
      <c r="D76" s="177"/>
      <c r="E76" s="140">
        <v>25</v>
      </c>
      <c r="F76" s="141">
        <v>1</v>
      </c>
      <c r="G76" s="141">
        <v>0</v>
      </c>
      <c r="H76" s="141">
        <v>0</v>
      </c>
      <c r="I76" s="141">
        <v>0</v>
      </c>
      <c r="J76" s="142">
        <v>0</v>
      </c>
    </row>
    <row r="77" spans="2:10" ht="12.75" customHeight="1">
      <c r="B77" s="175"/>
      <c r="C77" s="176" t="s">
        <v>270</v>
      </c>
      <c r="D77" s="177"/>
      <c r="E77" s="140">
        <v>2</v>
      </c>
      <c r="F77" s="141">
        <v>1</v>
      </c>
      <c r="G77" s="141">
        <v>0</v>
      </c>
      <c r="H77" s="141">
        <v>0</v>
      </c>
      <c r="I77" s="141">
        <v>0</v>
      </c>
      <c r="J77" s="142">
        <v>0</v>
      </c>
    </row>
    <row r="78" spans="2:10" ht="12.75" customHeight="1">
      <c r="B78" s="175"/>
      <c r="C78" s="176" t="s">
        <v>271</v>
      </c>
      <c r="D78" s="177"/>
      <c r="E78" s="140">
        <v>5</v>
      </c>
      <c r="F78" s="141">
        <v>2</v>
      </c>
      <c r="G78" s="141">
        <v>0</v>
      </c>
      <c r="H78" s="141">
        <v>0</v>
      </c>
      <c r="I78" s="141">
        <v>0</v>
      </c>
      <c r="J78" s="142">
        <v>0</v>
      </c>
    </row>
    <row r="79" spans="2:10" ht="12.75" customHeight="1">
      <c r="B79" s="175"/>
      <c r="C79" s="176" t="s">
        <v>272</v>
      </c>
      <c r="D79" s="177"/>
      <c r="E79" s="140">
        <v>0</v>
      </c>
      <c r="F79" s="141">
        <v>0</v>
      </c>
      <c r="G79" s="141">
        <v>0</v>
      </c>
      <c r="H79" s="141">
        <v>0</v>
      </c>
      <c r="I79" s="141">
        <v>0</v>
      </c>
      <c r="J79" s="142">
        <v>0</v>
      </c>
    </row>
    <row r="80" spans="2:10" ht="12.75" customHeight="1">
      <c r="B80" s="175"/>
      <c r="C80" s="176" t="s">
        <v>273</v>
      </c>
      <c r="D80" s="177"/>
      <c r="E80" s="140">
        <v>46</v>
      </c>
      <c r="F80" s="141">
        <v>1</v>
      </c>
      <c r="G80" s="141">
        <v>0</v>
      </c>
      <c r="H80" s="141">
        <v>0</v>
      </c>
      <c r="I80" s="141">
        <v>0</v>
      </c>
      <c r="J80" s="142">
        <v>0</v>
      </c>
    </row>
    <row r="81" spans="2:10" ht="12.75" customHeight="1">
      <c r="B81" s="175"/>
      <c r="C81" s="176" t="s">
        <v>274</v>
      </c>
      <c r="D81" s="177"/>
      <c r="E81" s="140">
        <v>7</v>
      </c>
      <c r="F81" s="141">
        <v>0</v>
      </c>
      <c r="G81" s="141">
        <v>0</v>
      </c>
      <c r="H81" s="141">
        <v>0</v>
      </c>
      <c r="I81" s="141">
        <v>0</v>
      </c>
      <c r="J81" s="142">
        <v>0</v>
      </c>
    </row>
    <row r="82" spans="2:10" ht="12.75" customHeight="1">
      <c r="B82" s="175"/>
      <c r="C82" s="176" t="s">
        <v>275</v>
      </c>
      <c r="D82" s="177"/>
      <c r="E82" s="140">
        <v>69</v>
      </c>
      <c r="F82" s="141">
        <v>3</v>
      </c>
      <c r="G82" s="141">
        <v>0</v>
      </c>
      <c r="H82" s="141">
        <v>0</v>
      </c>
      <c r="I82" s="141">
        <v>0</v>
      </c>
      <c r="J82" s="142">
        <v>0</v>
      </c>
    </row>
    <row r="83" spans="2:10" ht="12.75" customHeight="1">
      <c r="B83" s="175"/>
      <c r="C83" s="176" t="s">
        <v>276</v>
      </c>
      <c r="D83" s="177"/>
      <c r="E83" s="140">
        <v>2</v>
      </c>
      <c r="F83" s="141">
        <v>0</v>
      </c>
      <c r="G83" s="141">
        <v>0</v>
      </c>
      <c r="H83" s="141">
        <v>0</v>
      </c>
      <c r="I83" s="141">
        <v>0</v>
      </c>
      <c r="J83" s="142">
        <v>0</v>
      </c>
    </row>
    <row r="84" spans="2:10" ht="12.75" customHeight="1">
      <c r="B84" s="178"/>
      <c r="C84" s="179" t="s">
        <v>277</v>
      </c>
      <c r="D84" s="180"/>
      <c r="E84" s="140">
        <v>11</v>
      </c>
      <c r="F84" s="141">
        <v>0</v>
      </c>
      <c r="G84" s="365">
        <v>0</v>
      </c>
      <c r="H84" s="365">
        <v>0</v>
      </c>
      <c r="I84" s="365">
        <v>0</v>
      </c>
      <c r="J84" s="366">
        <v>0</v>
      </c>
    </row>
    <row r="85" spans="2:10" ht="12.75" customHeight="1">
      <c r="B85" s="178"/>
      <c r="C85" s="179" t="s">
        <v>278</v>
      </c>
      <c r="D85" s="180"/>
      <c r="E85" s="143">
        <v>124</v>
      </c>
      <c r="F85" s="144">
        <v>3</v>
      </c>
      <c r="G85" s="365">
        <v>0</v>
      </c>
      <c r="H85" s="365">
        <v>1</v>
      </c>
      <c r="I85" s="365">
        <v>0</v>
      </c>
      <c r="J85" s="366">
        <v>0</v>
      </c>
    </row>
    <row r="86" spans="2:10" ht="12.75" customHeight="1">
      <c r="B86" s="175"/>
      <c r="C86" s="176" t="s">
        <v>437</v>
      </c>
      <c r="D86" s="177"/>
      <c r="E86" s="143">
        <v>15</v>
      </c>
      <c r="F86" s="144">
        <v>0</v>
      </c>
      <c r="G86" s="365">
        <v>0</v>
      </c>
      <c r="H86" s="365">
        <v>0</v>
      </c>
      <c r="I86" s="365">
        <v>0</v>
      </c>
      <c r="J86" s="142">
        <v>0</v>
      </c>
    </row>
    <row r="87" spans="2:10" ht="12.75" customHeight="1">
      <c r="B87" s="175"/>
      <c r="C87" s="176" t="s">
        <v>438</v>
      </c>
      <c r="D87" s="177"/>
      <c r="E87" s="140">
        <v>0</v>
      </c>
      <c r="F87" s="141">
        <v>0</v>
      </c>
      <c r="G87" s="365">
        <v>0</v>
      </c>
      <c r="H87" s="365">
        <v>0</v>
      </c>
      <c r="I87" s="365">
        <v>0</v>
      </c>
      <c r="J87" s="397">
        <v>0</v>
      </c>
    </row>
    <row r="88" spans="2:10" ht="12" customHeight="1" thickBot="1">
      <c r="B88" s="404"/>
      <c r="C88" s="405" t="s">
        <v>439</v>
      </c>
      <c r="D88" s="406"/>
      <c r="E88" s="398">
        <v>204</v>
      </c>
      <c r="F88" s="399">
        <v>1</v>
      </c>
      <c r="G88" s="400">
        <v>0</v>
      </c>
      <c r="H88" s="400">
        <v>0</v>
      </c>
      <c r="I88" s="400">
        <v>0</v>
      </c>
      <c r="J88" s="401">
        <v>0</v>
      </c>
    </row>
    <row r="89" spans="2:10" ht="12" customHeight="1" thickBot="1">
      <c r="B89" s="404"/>
      <c r="C89" s="819" t="s">
        <v>223</v>
      </c>
      <c r="D89" s="820"/>
      <c r="E89" s="145">
        <f aca="true" t="shared" si="0" ref="E89:J89">SUM(E64:E88)</f>
        <v>1267</v>
      </c>
      <c r="F89" s="146">
        <f t="shared" si="0"/>
        <v>43</v>
      </c>
      <c r="G89" s="402">
        <f t="shared" si="0"/>
        <v>0</v>
      </c>
      <c r="H89" s="402">
        <f t="shared" si="0"/>
        <v>6</v>
      </c>
      <c r="I89" s="402">
        <f t="shared" si="0"/>
        <v>16</v>
      </c>
      <c r="J89" s="403">
        <f t="shared" si="0"/>
        <v>2</v>
      </c>
    </row>
    <row r="90" spans="2:10" ht="12" customHeight="1">
      <c r="B90" s="181" t="s">
        <v>423</v>
      </c>
      <c r="C90" s="181" t="s">
        <v>434</v>
      </c>
      <c r="D90" s="182"/>
      <c r="E90" s="182"/>
      <c r="F90" s="182"/>
      <c r="G90" s="182"/>
      <c r="H90" s="182"/>
      <c r="I90" s="183"/>
      <c r="J90" s="183"/>
    </row>
    <row r="91" ht="12" customHeight="1"/>
  </sheetData>
  <sheetProtection/>
  <mergeCells count="73">
    <mergeCell ref="C89:D89"/>
    <mergeCell ref="B63:D63"/>
    <mergeCell ref="B47:C47"/>
    <mergeCell ref="D47:H47"/>
    <mergeCell ref="B48:C48"/>
    <mergeCell ref="D48:H48"/>
    <mergeCell ref="B52:C52"/>
    <mergeCell ref="D52:H52"/>
    <mergeCell ref="D57:H57"/>
    <mergeCell ref="B49:C49"/>
    <mergeCell ref="B46:C46"/>
    <mergeCell ref="D46:H46"/>
    <mergeCell ref="D43:H43"/>
    <mergeCell ref="B44:H44"/>
    <mergeCell ref="B45:C45"/>
    <mergeCell ref="D45:H45"/>
    <mergeCell ref="D28:H28"/>
    <mergeCell ref="D29:H29"/>
    <mergeCell ref="B36:C36"/>
    <mergeCell ref="D36:H36"/>
    <mergeCell ref="D30:H30"/>
    <mergeCell ref="B31:H31"/>
    <mergeCell ref="D32:H32"/>
    <mergeCell ref="D33:H33"/>
    <mergeCell ref="B34:D34"/>
    <mergeCell ref="B35:C35"/>
    <mergeCell ref="D24:H24"/>
    <mergeCell ref="D25:H25"/>
    <mergeCell ref="D22:H22"/>
    <mergeCell ref="D23:H23"/>
    <mergeCell ref="D26:H26"/>
    <mergeCell ref="D27:H27"/>
    <mergeCell ref="B1:J1"/>
    <mergeCell ref="B3:H3"/>
    <mergeCell ref="D4:H4"/>
    <mergeCell ref="D5:H5"/>
    <mergeCell ref="D12:H12"/>
    <mergeCell ref="D13:H13"/>
    <mergeCell ref="D6:H6"/>
    <mergeCell ref="D7:H7"/>
    <mergeCell ref="D8:H8"/>
    <mergeCell ref="D9:H9"/>
    <mergeCell ref="D10:H10"/>
    <mergeCell ref="D11:H11"/>
    <mergeCell ref="D18:H18"/>
    <mergeCell ref="D19:H19"/>
    <mergeCell ref="D20:H20"/>
    <mergeCell ref="D21:H21"/>
    <mergeCell ref="D14:H14"/>
    <mergeCell ref="D15:H15"/>
    <mergeCell ref="D16:H16"/>
    <mergeCell ref="D17:H17"/>
    <mergeCell ref="D35:H35"/>
    <mergeCell ref="B40:H40"/>
    <mergeCell ref="D41:H41"/>
    <mergeCell ref="D42:H42"/>
    <mergeCell ref="B37:C37"/>
    <mergeCell ref="D37:H37"/>
    <mergeCell ref="D38:H38"/>
    <mergeCell ref="D39:H39"/>
    <mergeCell ref="D49:H49"/>
    <mergeCell ref="B50:C50"/>
    <mergeCell ref="D50:H50"/>
    <mergeCell ref="B51:C51"/>
    <mergeCell ref="D51:H51"/>
    <mergeCell ref="D53:H53"/>
    <mergeCell ref="B58:H58"/>
    <mergeCell ref="C60:J60"/>
    <mergeCell ref="D54:H54"/>
    <mergeCell ref="B55:H55"/>
    <mergeCell ref="B56:C56"/>
    <mergeCell ref="D56:H56"/>
    <mergeCell ref="B57:C57"/>
  </mergeCells>
  <printOptions/>
  <pageMargins left="0.7" right="0.7" top="0.75" bottom="0.75" header="0.3" footer="0.3"/>
  <pageSetup fitToHeight="1" fitToWidth="1" horizontalDpi="600" verticalDpi="600" orientation="portrait" paperSize="9" scale="73" r:id="rId1"/>
</worksheet>
</file>

<file path=xl/worksheets/sheet28.xml><?xml version="1.0" encoding="utf-8"?>
<worksheet xmlns="http://schemas.openxmlformats.org/spreadsheetml/2006/main" xmlns:r="http://schemas.openxmlformats.org/officeDocument/2006/relationships">
  <sheetPr>
    <tabColor theme="9"/>
  </sheetPr>
  <dimension ref="A1:L6"/>
  <sheetViews>
    <sheetView showGridLines="0" zoomScale="115" zoomScaleNormal="115" zoomScalePageLayoutView="0" workbookViewId="0" topLeftCell="A1">
      <selection activeCell="A2" sqref="A2:B3"/>
    </sheetView>
  </sheetViews>
  <sheetFormatPr defaultColWidth="9.00390625" defaultRowHeight="13.5"/>
  <cols>
    <col min="1" max="1" width="4.375" style="0" customWidth="1"/>
    <col min="2" max="2" width="12.75390625" style="0" customWidth="1"/>
  </cols>
  <sheetData>
    <row r="1" spans="1:12" ht="13.5" thickBot="1">
      <c r="A1" s="538" t="s">
        <v>515</v>
      </c>
      <c r="B1" s="538"/>
      <c r="C1" s="538"/>
      <c r="D1" s="538"/>
      <c r="E1" s="538"/>
      <c r="F1" s="538"/>
      <c r="G1" s="538"/>
      <c r="H1" s="538"/>
      <c r="I1" s="538"/>
      <c r="J1" s="538"/>
      <c r="K1" s="538"/>
      <c r="L1" s="538"/>
    </row>
    <row r="2" spans="1:12" ht="16.5" customHeight="1">
      <c r="A2" s="825" t="s">
        <v>487</v>
      </c>
      <c r="B2" s="826"/>
      <c r="C2" s="829" t="s">
        <v>11</v>
      </c>
      <c r="D2" s="831" t="s">
        <v>100</v>
      </c>
      <c r="E2" s="831" t="s">
        <v>94</v>
      </c>
      <c r="F2" s="831" t="s">
        <v>95</v>
      </c>
      <c r="G2" s="831" t="s">
        <v>96</v>
      </c>
      <c r="H2" s="831" t="s">
        <v>97</v>
      </c>
      <c r="I2" s="831" t="s">
        <v>227</v>
      </c>
      <c r="J2" s="831" t="s">
        <v>253</v>
      </c>
      <c r="K2" s="833" t="s">
        <v>282</v>
      </c>
      <c r="L2" s="835" t="s">
        <v>425</v>
      </c>
    </row>
    <row r="3" spans="1:12" ht="16.5" customHeight="1">
      <c r="A3" s="827"/>
      <c r="B3" s="828"/>
      <c r="C3" s="830"/>
      <c r="D3" s="832"/>
      <c r="E3" s="832"/>
      <c r="F3" s="832"/>
      <c r="G3" s="832"/>
      <c r="H3" s="832"/>
      <c r="I3" s="832"/>
      <c r="J3" s="832"/>
      <c r="K3" s="834"/>
      <c r="L3" s="836"/>
    </row>
    <row r="4" spans="1:12" ht="19.5" customHeight="1">
      <c r="A4" s="823" t="s">
        <v>126</v>
      </c>
      <c r="B4" s="824"/>
      <c r="C4" s="468">
        <f aca="true" t="shared" si="0" ref="C4:H4">C5+C6</f>
        <v>35127</v>
      </c>
      <c r="D4" s="468">
        <f t="shared" si="0"/>
        <v>36870</v>
      </c>
      <c r="E4" s="468">
        <f t="shared" si="0"/>
        <v>40971</v>
      </c>
      <c r="F4" s="468">
        <f t="shared" si="0"/>
        <v>46351</v>
      </c>
      <c r="G4" s="469">
        <f t="shared" si="0"/>
        <v>47098</v>
      </c>
      <c r="H4" s="468">
        <f t="shared" si="0"/>
        <v>53487</v>
      </c>
      <c r="I4" s="470">
        <v>52619</v>
      </c>
      <c r="J4" s="468">
        <v>51967</v>
      </c>
      <c r="K4" s="470">
        <v>47978</v>
      </c>
      <c r="L4" s="471">
        <v>48116</v>
      </c>
    </row>
    <row r="5" spans="1:12" ht="19.5" customHeight="1">
      <c r="A5" s="83"/>
      <c r="B5" s="84" t="s">
        <v>127</v>
      </c>
      <c r="C5" s="472">
        <v>16186</v>
      </c>
      <c r="D5" s="473">
        <v>17035</v>
      </c>
      <c r="E5" s="473">
        <v>19472</v>
      </c>
      <c r="F5" s="473">
        <v>22369</v>
      </c>
      <c r="G5" s="474">
        <v>23630</v>
      </c>
      <c r="H5" s="475">
        <v>24183</v>
      </c>
      <c r="I5" s="476">
        <v>22637</v>
      </c>
      <c r="J5" s="475">
        <v>21823</v>
      </c>
      <c r="K5" s="476">
        <v>19930</v>
      </c>
      <c r="L5" s="477">
        <v>21085</v>
      </c>
    </row>
    <row r="6" spans="1:12" ht="19.5" customHeight="1" thickBot="1">
      <c r="A6" s="85"/>
      <c r="B6" s="86" t="s">
        <v>128</v>
      </c>
      <c r="C6" s="478">
        <v>18941</v>
      </c>
      <c r="D6" s="479">
        <v>19835</v>
      </c>
      <c r="E6" s="479">
        <v>21499</v>
      </c>
      <c r="F6" s="479">
        <v>23982</v>
      </c>
      <c r="G6" s="480">
        <v>23468</v>
      </c>
      <c r="H6" s="481">
        <v>29304</v>
      </c>
      <c r="I6" s="482">
        <v>29982</v>
      </c>
      <c r="J6" s="481">
        <v>30144</v>
      </c>
      <c r="K6" s="482">
        <v>28048</v>
      </c>
      <c r="L6" s="483">
        <v>27031</v>
      </c>
    </row>
  </sheetData>
  <sheetProtection/>
  <mergeCells count="13">
    <mergeCell ref="G2:G3"/>
    <mergeCell ref="H2:H3"/>
    <mergeCell ref="A1:L1"/>
    <mergeCell ref="K2:K3"/>
    <mergeCell ref="I2:I3"/>
    <mergeCell ref="J2:J3"/>
    <mergeCell ref="L2:L3"/>
    <mergeCell ref="A4:B4"/>
    <mergeCell ref="A2:B3"/>
    <mergeCell ref="C2:C3"/>
    <mergeCell ref="D2:D3"/>
    <mergeCell ref="E2:E3"/>
    <mergeCell ref="F2:F3"/>
  </mergeCells>
  <printOptions/>
  <pageMargins left="0.7" right="0.7" top="0.75" bottom="0.75" header="0.3" footer="0.3"/>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9"/>
  </sheetPr>
  <dimension ref="A1:K4"/>
  <sheetViews>
    <sheetView showGridLines="0" zoomScalePageLayoutView="0" workbookViewId="0" topLeftCell="A1">
      <selection activeCell="A2" sqref="A2:A3"/>
    </sheetView>
  </sheetViews>
  <sheetFormatPr defaultColWidth="9.00390625" defaultRowHeight="13.5"/>
  <cols>
    <col min="1" max="1" width="19.375" style="0" customWidth="1"/>
    <col min="2" max="11" width="6.625" style="0" customWidth="1"/>
  </cols>
  <sheetData>
    <row r="1" spans="1:10" ht="12.75">
      <c r="A1" s="489" t="s">
        <v>514</v>
      </c>
      <c r="B1" s="489"/>
      <c r="C1" s="489"/>
      <c r="D1" s="489"/>
      <c r="E1" s="489"/>
      <c r="F1" s="489"/>
      <c r="G1" s="489"/>
      <c r="H1" s="489"/>
      <c r="I1" s="489"/>
      <c r="J1" s="163"/>
    </row>
    <row r="2" spans="1:11" ht="12.75">
      <c r="A2" s="837" t="s">
        <v>231</v>
      </c>
      <c r="B2" s="708" t="s">
        <v>11</v>
      </c>
      <c r="C2" s="708" t="s">
        <v>100</v>
      </c>
      <c r="D2" s="708" t="s">
        <v>94</v>
      </c>
      <c r="E2" s="708" t="s">
        <v>95</v>
      </c>
      <c r="F2" s="708" t="s">
        <v>96</v>
      </c>
      <c r="G2" s="708" t="s">
        <v>10</v>
      </c>
      <c r="H2" s="708" t="s">
        <v>227</v>
      </c>
      <c r="I2" s="708" t="s">
        <v>253</v>
      </c>
      <c r="J2" s="708" t="s">
        <v>282</v>
      </c>
      <c r="K2" s="708" t="s">
        <v>425</v>
      </c>
    </row>
    <row r="3" spans="1:11" ht="12.75">
      <c r="A3" s="838"/>
      <c r="B3" s="709"/>
      <c r="C3" s="709"/>
      <c r="D3" s="709"/>
      <c r="E3" s="709"/>
      <c r="F3" s="709"/>
      <c r="G3" s="709"/>
      <c r="H3" s="709"/>
      <c r="I3" s="709"/>
      <c r="J3" s="709"/>
      <c r="K3" s="709"/>
    </row>
    <row r="4" spans="1:11" ht="24.75" customHeight="1">
      <c r="A4" s="75" t="s">
        <v>129</v>
      </c>
      <c r="B4" s="87">
        <v>660</v>
      </c>
      <c r="C4" s="87">
        <v>630</v>
      </c>
      <c r="D4" s="87">
        <v>690</v>
      </c>
      <c r="E4" s="87">
        <v>600</v>
      </c>
      <c r="F4" s="87">
        <v>520</v>
      </c>
      <c r="G4" s="87">
        <v>490</v>
      </c>
      <c r="H4" s="87">
        <v>600</v>
      </c>
      <c r="I4" s="87">
        <v>640</v>
      </c>
      <c r="J4" s="87">
        <v>640</v>
      </c>
      <c r="K4" s="87">
        <v>640</v>
      </c>
    </row>
  </sheetData>
  <sheetProtection/>
  <mergeCells count="12">
    <mergeCell ref="K2:K3"/>
    <mergeCell ref="F2:F3"/>
    <mergeCell ref="G2:G3"/>
    <mergeCell ref="I2:I3"/>
    <mergeCell ref="J2:J3"/>
    <mergeCell ref="H2:H3"/>
    <mergeCell ref="A1:I1"/>
    <mergeCell ref="A2:A3"/>
    <mergeCell ref="B2:B3"/>
    <mergeCell ref="C2:C3"/>
    <mergeCell ref="D2:D3"/>
    <mergeCell ref="E2:E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9"/>
    <pageSetUpPr fitToPage="1"/>
  </sheetPr>
  <dimension ref="A1:AA16"/>
  <sheetViews>
    <sheetView showGridLines="0" workbookViewId="0" topLeftCell="A1">
      <selection activeCell="A2" sqref="A2:B3"/>
    </sheetView>
  </sheetViews>
  <sheetFormatPr defaultColWidth="9.00390625" defaultRowHeight="13.5"/>
  <cols>
    <col min="1" max="1" width="6.50390625" style="2" customWidth="1"/>
    <col min="2" max="2" width="25.625" style="3" customWidth="1"/>
    <col min="3" max="12" width="11.125" style="1" customWidth="1"/>
    <col min="13" max="16384" width="9.00390625" style="1" customWidth="1"/>
  </cols>
  <sheetData>
    <row r="1" spans="1:12" ht="16.5" thickBot="1">
      <c r="A1" s="525" t="s">
        <v>501</v>
      </c>
      <c r="B1" s="525"/>
      <c r="C1" s="525"/>
      <c r="D1" s="525"/>
      <c r="E1" s="525"/>
      <c r="F1" s="525"/>
      <c r="G1" s="525"/>
      <c r="H1" s="525"/>
      <c r="I1" s="525"/>
      <c r="J1" s="525"/>
      <c r="K1" s="525"/>
      <c r="L1" s="525"/>
    </row>
    <row r="2" spans="1:13" ht="18" customHeight="1">
      <c r="A2" s="528" t="s">
        <v>244</v>
      </c>
      <c r="B2" s="529"/>
      <c r="C2" s="519" t="s">
        <v>5</v>
      </c>
      <c r="D2" s="519" t="s">
        <v>6</v>
      </c>
      <c r="E2" s="519" t="s">
        <v>7</v>
      </c>
      <c r="F2" s="519" t="s">
        <v>8</v>
      </c>
      <c r="G2" s="519" t="s">
        <v>96</v>
      </c>
      <c r="H2" s="519" t="s">
        <v>97</v>
      </c>
      <c r="I2" s="519" t="s">
        <v>227</v>
      </c>
      <c r="J2" s="519" t="s">
        <v>253</v>
      </c>
      <c r="K2" s="521" t="s">
        <v>387</v>
      </c>
      <c r="L2" s="523" t="s">
        <v>426</v>
      </c>
      <c r="M2" s="4"/>
    </row>
    <row r="3" spans="1:13" ht="21.75" customHeight="1" thickBot="1">
      <c r="A3" s="530"/>
      <c r="B3" s="531"/>
      <c r="C3" s="520"/>
      <c r="D3" s="520"/>
      <c r="E3" s="520"/>
      <c r="F3" s="520"/>
      <c r="G3" s="520"/>
      <c r="H3" s="520"/>
      <c r="I3" s="520"/>
      <c r="J3" s="520"/>
      <c r="K3" s="522"/>
      <c r="L3" s="524"/>
      <c r="M3" s="4"/>
    </row>
    <row r="4" spans="1:13" ht="32.25" customHeight="1">
      <c r="A4" s="532" t="s">
        <v>0</v>
      </c>
      <c r="B4" s="533"/>
      <c r="C4" s="7">
        <v>300</v>
      </c>
      <c r="D4" s="12">
        <v>290</v>
      </c>
      <c r="E4" s="20">
        <v>290</v>
      </c>
      <c r="F4" s="21">
        <v>280</v>
      </c>
      <c r="G4" s="7">
        <v>270</v>
      </c>
      <c r="H4" s="17">
        <v>250</v>
      </c>
      <c r="I4" s="7">
        <v>240</v>
      </c>
      <c r="J4" s="12">
        <v>230</v>
      </c>
      <c r="K4" s="381">
        <v>220</v>
      </c>
      <c r="L4" s="358">
        <v>210</v>
      </c>
      <c r="M4" s="4"/>
    </row>
    <row r="5" spans="1:13" ht="32.25" customHeight="1">
      <c r="A5" s="4"/>
      <c r="B5" s="5" t="s">
        <v>484</v>
      </c>
      <c r="C5" s="8">
        <v>70</v>
      </c>
      <c r="D5" s="13">
        <v>60</v>
      </c>
      <c r="E5" s="9">
        <v>50</v>
      </c>
      <c r="F5" s="16">
        <v>50</v>
      </c>
      <c r="G5" s="27">
        <v>50</v>
      </c>
      <c r="H5" s="152">
        <v>50</v>
      </c>
      <c r="I5" s="27">
        <v>40</v>
      </c>
      <c r="J5" s="357">
        <v>40</v>
      </c>
      <c r="K5" s="382">
        <v>30</v>
      </c>
      <c r="L5" s="359">
        <v>30</v>
      </c>
      <c r="M5" s="4"/>
    </row>
    <row r="6" spans="1:13" ht="32.25" customHeight="1" thickBot="1">
      <c r="A6" s="22"/>
      <c r="B6" s="23" t="s">
        <v>4</v>
      </c>
      <c r="C6" s="11">
        <v>230</v>
      </c>
      <c r="D6" s="15">
        <v>230</v>
      </c>
      <c r="E6" s="11">
        <v>240</v>
      </c>
      <c r="F6" s="19">
        <v>230</v>
      </c>
      <c r="G6" s="11">
        <v>220</v>
      </c>
      <c r="H6" s="19">
        <v>200</v>
      </c>
      <c r="I6" s="24">
        <v>200</v>
      </c>
      <c r="J6" s="25">
        <v>190</v>
      </c>
      <c r="K6" s="383">
        <v>190</v>
      </c>
      <c r="L6" s="360">
        <v>180</v>
      </c>
      <c r="M6" s="4"/>
    </row>
    <row r="7" spans="1:13" ht="32.25" customHeight="1">
      <c r="A7" s="532" t="s">
        <v>1</v>
      </c>
      <c r="B7" s="533"/>
      <c r="C7" s="7">
        <v>1010</v>
      </c>
      <c r="D7" s="12">
        <v>1040</v>
      </c>
      <c r="E7" s="7">
        <f>SUM(E8:E9)</f>
        <v>1010</v>
      </c>
      <c r="F7" s="17">
        <v>970</v>
      </c>
      <c r="G7" s="7">
        <v>980</v>
      </c>
      <c r="H7" s="17">
        <v>940</v>
      </c>
      <c r="I7" s="7">
        <v>920</v>
      </c>
      <c r="J7" s="12">
        <v>875</v>
      </c>
      <c r="K7" s="381">
        <v>870</v>
      </c>
      <c r="L7" s="358">
        <v>820</v>
      </c>
      <c r="M7" s="4"/>
    </row>
    <row r="8" spans="1:13" ht="32.25" customHeight="1">
      <c r="A8" s="6"/>
      <c r="B8" s="5" t="s">
        <v>3</v>
      </c>
      <c r="C8" s="10">
        <v>60</v>
      </c>
      <c r="D8" s="14">
        <v>70</v>
      </c>
      <c r="E8" s="10">
        <v>40</v>
      </c>
      <c r="F8" s="18">
        <v>30</v>
      </c>
      <c r="G8" s="27">
        <v>30</v>
      </c>
      <c r="H8" s="152">
        <v>20</v>
      </c>
      <c r="I8" s="27">
        <v>10</v>
      </c>
      <c r="J8" s="357">
        <v>5</v>
      </c>
      <c r="K8" s="382">
        <v>20</v>
      </c>
      <c r="L8" s="359">
        <v>5</v>
      </c>
      <c r="M8" s="4"/>
    </row>
    <row r="9" spans="1:13" ht="32.25" customHeight="1" thickBot="1">
      <c r="A9" s="22"/>
      <c r="B9" s="23" t="s">
        <v>4</v>
      </c>
      <c r="C9" s="11">
        <v>950</v>
      </c>
      <c r="D9" s="15">
        <v>970</v>
      </c>
      <c r="E9" s="11">
        <v>970</v>
      </c>
      <c r="F9" s="19">
        <v>940</v>
      </c>
      <c r="G9" s="11">
        <v>950</v>
      </c>
      <c r="H9" s="19">
        <v>920</v>
      </c>
      <c r="I9" s="24">
        <v>910</v>
      </c>
      <c r="J9" s="25">
        <v>870</v>
      </c>
      <c r="K9" s="383">
        <v>850</v>
      </c>
      <c r="L9" s="360">
        <v>820</v>
      </c>
      <c r="M9" s="4"/>
    </row>
    <row r="10" spans="1:13" ht="32.25" customHeight="1" thickBot="1">
      <c r="A10" s="526" t="s">
        <v>2</v>
      </c>
      <c r="B10" s="527"/>
      <c r="C10" s="24">
        <v>1310</v>
      </c>
      <c r="D10" s="25">
        <v>1330</v>
      </c>
      <c r="E10" s="24">
        <f>E4+E7</f>
        <v>1300</v>
      </c>
      <c r="F10" s="26">
        <v>1250</v>
      </c>
      <c r="G10" s="24">
        <v>1250</v>
      </c>
      <c r="H10" s="26">
        <v>1190</v>
      </c>
      <c r="I10" s="24">
        <v>1160</v>
      </c>
      <c r="J10" s="25">
        <f>J4+J7</f>
        <v>1105</v>
      </c>
      <c r="K10" s="383">
        <v>1090</v>
      </c>
      <c r="L10" s="360">
        <v>1030</v>
      </c>
      <c r="M10" s="4"/>
    </row>
    <row r="11" spans="1:22" ht="13.5" customHeight="1">
      <c r="A11" s="452"/>
      <c r="B11" s="445"/>
      <c r="C11" s="451"/>
      <c r="D11" s="450"/>
      <c r="E11" s="450"/>
      <c r="F11" s="450"/>
      <c r="G11" s="446"/>
      <c r="H11" s="451"/>
      <c r="I11" s="450"/>
      <c r="J11" s="450"/>
      <c r="K11" s="447" t="s">
        <v>255</v>
      </c>
      <c r="L11" s="448"/>
      <c r="M11" s="449"/>
      <c r="N11" s="171"/>
      <c r="O11" s="171"/>
      <c r="P11" s="171"/>
      <c r="Q11" s="171"/>
      <c r="R11" s="171"/>
      <c r="S11" s="171"/>
      <c r="T11" s="171"/>
      <c r="U11" s="171"/>
      <c r="V11" s="171"/>
    </row>
    <row r="12" spans="1:13" s="155" customFormat="1" ht="12.75">
      <c r="A12" s="515" t="s">
        <v>232</v>
      </c>
      <c r="B12" s="516"/>
      <c r="C12" s="516"/>
      <c r="D12" s="516"/>
      <c r="E12" s="516"/>
      <c r="F12" s="516"/>
      <c r="G12" s="516"/>
      <c r="H12" s="516"/>
      <c r="I12" s="516"/>
      <c r="J12" s="516"/>
      <c r="K12" s="516"/>
      <c r="L12" s="516"/>
      <c r="M12" s="160"/>
    </row>
    <row r="13" spans="1:13" s="155" customFormat="1" ht="12.75">
      <c r="A13" s="517" t="s">
        <v>233</v>
      </c>
      <c r="B13" s="518"/>
      <c r="C13" s="518"/>
      <c r="D13" s="518"/>
      <c r="E13" s="518"/>
      <c r="F13" s="518"/>
      <c r="G13" s="518"/>
      <c r="H13" s="518"/>
      <c r="I13" s="518"/>
      <c r="J13" s="518"/>
      <c r="K13" s="518"/>
      <c r="L13" s="518"/>
      <c r="M13" s="160"/>
    </row>
    <row r="14" spans="1:13" s="155" customFormat="1" ht="12.75">
      <c r="A14" s="517" t="s">
        <v>234</v>
      </c>
      <c r="B14" s="518"/>
      <c r="C14" s="518"/>
      <c r="D14" s="518"/>
      <c r="E14" s="518"/>
      <c r="F14" s="518"/>
      <c r="G14" s="518"/>
      <c r="H14" s="518"/>
      <c r="I14" s="518"/>
      <c r="J14" s="518"/>
      <c r="K14" s="518"/>
      <c r="L14" s="518"/>
      <c r="M14" s="160"/>
    </row>
    <row r="15" spans="1:13" s="155" customFormat="1" ht="12.75">
      <c r="A15" s="517" t="s">
        <v>235</v>
      </c>
      <c r="B15" s="518"/>
      <c r="C15" s="518"/>
      <c r="D15" s="518"/>
      <c r="E15" s="518"/>
      <c r="F15" s="518"/>
      <c r="G15" s="518"/>
      <c r="H15" s="518"/>
      <c r="I15" s="518"/>
      <c r="J15" s="518"/>
      <c r="K15" s="518"/>
      <c r="L15" s="518"/>
      <c r="M15" s="160"/>
    </row>
    <row r="16" spans="1:27" ht="15.75">
      <c r="A16" s="158"/>
      <c r="B16" s="159"/>
      <c r="C16" s="160"/>
      <c r="D16" s="160"/>
      <c r="E16" s="160"/>
      <c r="F16" s="160"/>
      <c r="G16" s="160"/>
      <c r="H16" s="160"/>
      <c r="I16" s="160"/>
      <c r="J16" s="160"/>
      <c r="K16" s="160"/>
      <c r="L16" s="160"/>
      <c r="M16" s="160"/>
      <c r="N16" s="154"/>
      <c r="O16" s="154"/>
      <c r="P16" s="154"/>
      <c r="Q16" s="154"/>
      <c r="R16" s="154"/>
      <c r="S16" s="154"/>
      <c r="T16" s="154"/>
      <c r="U16" s="154"/>
      <c r="V16" s="154"/>
      <c r="W16" s="154"/>
      <c r="X16" s="154"/>
      <c r="Y16" s="154"/>
      <c r="Z16" s="154"/>
      <c r="AA16" s="154"/>
    </row>
  </sheetData>
  <sheetProtection/>
  <mergeCells count="19">
    <mergeCell ref="A1:L1"/>
    <mergeCell ref="C2:C3"/>
    <mergeCell ref="D2:D3"/>
    <mergeCell ref="G2:G3"/>
    <mergeCell ref="I2:I3"/>
    <mergeCell ref="A10:B10"/>
    <mergeCell ref="A2:B3"/>
    <mergeCell ref="A4:B4"/>
    <mergeCell ref="A7:B7"/>
    <mergeCell ref="A12:L12"/>
    <mergeCell ref="A13:L13"/>
    <mergeCell ref="A14:L14"/>
    <mergeCell ref="A15:L15"/>
    <mergeCell ref="F2:F3"/>
    <mergeCell ref="K2:K3"/>
    <mergeCell ref="E2:E3"/>
    <mergeCell ref="H2:H3"/>
    <mergeCell ref="L2:L3"/>
    <mergeCell ref="J2:J3"/>
  </mergeCells>
  <printOptions/>
  <pageMargins left="0.7874015748031497" right="0.7874015748031497" top="0.984251968503937" bottom="0.984251968503937" header="0.5118110236220472" footer="0.5118110236220472"/>
  <pageSetup fitToHeight="1" fitToWidth="1" horizontalDpi="600" verticalDpi="600" orientation="landscape" paperSize="9" scale="92" r:id="rId1"/>
</worksheet>
</file>

<file path=xl/worksheets/sheet30.xml><?xml version="1.0" encoding="utf-8"?>
<worksheet xmlns="http://schemas.openxmlformats.org/spreadsheetml/2006/main" xmlns:r="http://schemas.openxmlformats.org/officeDocument/2006/relationships">
  <sheetPr>
    <tabColor theme="9"/>
  </sheetPr>
  <dimension ref="A1:G7"/>
  <sheetViews>
    <sheetView showGridLines="0" zoomScalePageLayoutView="0" workbookViewId="0" topLeftCell="A1">
      <selection activeCell="E27" sqref="E27"/>
    </sheetView>
  </sheetViews>
  <sheetFormatPr defaultColWidth="9.00390625" defaultRowHeight="13.5"/>
  <cols>
    <col min="1" max="1" width="23.875" style="0" bestFit="1" customWidth="1"/>
  </cols>
  <sheetData>
    <row r="1" spans="1:7" ht="12.75">
      <c r="A1" s="426"/>
      <c r="B1" s="839" t="s">
        <v>455</v>
      </c>
      <c r="C1" s="840"/>
      <c r="D1" s="839" t="s">
        <v>456</v>
      </c>
      <c r="E1" s="840"/>
      <c r="F1" s="839" t="s">
        <v>457</v>
      </c>
      <c r="G1" s="841"/>
    </row>
    <row r="2" spans="1:7" ht="13.5" thickBot="1">
      <c r="A2" s="427"/>
      <c r="B2" s="428" t="s">
        <v>458</v>
      </c>
      <c r="C2" s="428" t="s">
        <v>459</v>
      </c>
      <c r="D2" s="428" t="s">
        <v>458</v>
      </c>
      <c r="E2" s="428" t="s">
        <v>459</v>
      </c>
      <c r="F2" s="428" t="s">
        <v>458</v>
      </c>
      <c r="G2" s="429" t="s">
        <v>459</v>
      </c>
    </row>
    <row r="3" spans="1:7" ht="13.5" thickTop="1">
      <c r="A3" s="430" t="s">
        <v>460</v>
      </c>
      <c r="B3" s="431">
        <v>47</v>
      </c>
      <c r="C3" s="440">
        <v>1731</v>
      </c>
      <c r="D3" s="431">
        <v>47</v>
      </c>
      <c r="E3" s="440">
        <v>1684</v>
      </c>
      <c r="F3" s="431">
        <v>47</v>
      </c>
      <c r="G3" s="443">
        <v>1491</v>
      </c>
    </row>
    <row r="4" spans="1:7" ht="12.75">
      <c r="A4" s="432" t="s">
        <v>461</v>
      </c>
      <c r="B4" s="433">
        <v>47</v>
      </c>
      <c r="C4" s="441">
        <v>1729</v>
      </c>
      <c r="D4" s="433">
        <v>47</v>
      </c>
      <c r="E4" s="441">
        <v>1674</v>
      </c>
      <c r="F4" s="433">
        <v>47</v>
      </c>
      <c r="G4" s="444">
        <v>1489</v>
      </c>
    </row>
    <row r="5" spans="1:7" ht="12.75">
      <c r="A5" s="434" t="s">
        <v>462</v>
      </c>
      <c r="B5" s="433">
        <v>47</v>
      </c>
      <c r="C5" s="441">
        <v>1656</v>
      </c>
      <c r="D5" s="435" t="s">
        <v>98</v>
      </c>
      <c r="E5" s="435" t="s">
        <v>98</v>
      </c>
      <c r="F5" s="433">
        <v>47</v>
      </c>
      <c r="G5" s="444">
        <v>1406</v>
      </c>
    </row>
    <row r="6" spans="1:7" ht="12.75">
      <c r="A6" s="434" t="s">
        <v>463</v>
      </c>
      <c r="B6" s="433">
        <v>47</v>
      </c>
      <c r="C6" s="441">
        <v>1658</v>
      </c>
      <c r="D6" s="435" t="s">
        <v>98</v>
      </c>
      <c r="E6" s="435" t="s">
        <v>98</v>
      </c>
      <c r="F6" s="433">
        <v>47</v>
      </c>
      <c r="G6" s="444">
        <v>1398</v>
      </c>
    </row>
    <row r="7" spans="1:7" ht="13.5" thickBot="1">
      <c r="A7" s="436" t="s">
        <v>464</v>
      </c>
      <c r="B7" s="437">
        <v>47</v>
      </c>
      <c r="C7" s="442">
        <v>1508</v>
      </c>
      <c r="D7" s="438" t="s">
        <v>98</v>
      </c>
      <c r="E7" s="438" t="s">
        <v>98</v>
      </c>
      <c r="F7" s="438" t="s">
        <v>98</v>
      </c>
      <c r="G7" s="439" t="s">
        <v>98</v>
      </c>
    </row>
  </sheetData>
  <sheetProtection/>
  <mergeCells count="3">
    <mergeCell ref="B1:C1"/>
    <mergeCell ref="D1:E1"/>
    <mergeCell ref="F1:G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theme="9"/>
  </sheetPr>
  <dimension ref="A1:L14"/>
  <sheetViews>
    <sheetView showGridLines="0" zoomScalePageLayoutView="0" workbookViewId="0" topLeftCell="A1">
      <selection activeCell="A2" sqref="A2:B3"/>
    </sheetView>
  </sheetViews>
  <sheetFormatPr defaultColWidth="9.00390625" defaultRowHeight="13.5"/>
  <cols>
    <col min="1" max="1" width="4.625" style="0" customWidth="1"/>
    <col min="2" max="2" width="21.375" style="0" customWidth="1"/>
  </cols>
  <sheetData>
    <row r="1" spans="1:12" ht="13.5" thickBot="1">
      <c r="A1" s="538" t="s">
        <v>500</v>
      </c>
      <c r="B1" s="538"/>
      <c r="C1" s="538"/>
      <c r="D1" s="538"/>
      <c r="E1" s="538"/>
      <c r="F1" s="538"/>
      <c r="G1" s="538"/>
      <c r="H1" s="538"/>
      <c r="I1" s="538"/>
      <c r="J1" s="538"/>
      <c r="K1" s="538"/>
      <c r="L1" s="538"/>
    </row>
    <row r="2" spans="1:12" ht="13.5" customHeight="1">
      <c r="A2" s="541" t="s">
        <v>230</v>
      </c>
      <c r="B2" s="542"/>
      <c r="C2" s="519" t="s">
        <v>11</v>
      </c>
      <c r="D2" s="519" t="s">
        <v>6</v>
      </c>
      <c r="E2" s="519" t="s">
        <v>7</v>
      </c>
      <c r="F2" s="519" t="s">
        <v>8</v>
      </c>
      <c r="G2" s="519" t="s">
        <v>9</v>
      </c>
      <c r="H2" s="519" t="s">
        <v>10</v>
      </c>
      <c r="I2" s="519" t="s">
        <v>254</v>
      </c>
      <c r="J2" s="519" t="s">
        <v>252</v>
      </c>
      <c r="K2" s="539" t="s">
        <v>387</v>
      </c>
      <c r="L2" s="523" t="s">
        <v>426</v>
      </c>
    </row>
    <row r="3" spans="1:12" ht="14.25" customHeight="1" thickBot="1">
      <c r="A3" s="543"/>
      <c r="B3" s="544"/>
      <c r="C3" s="520"/>
      <c r="D3" s="520"/>
      <c r="E3" s="520"/>
      <c r="F3" s="520"/>
      <c r="G3" s="520"/>
      <c r="H3" s="520"/>
      <c r="I3" s="520"/>
      <c r="J3" s="520"/>
      <c r="K3" s="540"/>
      <c r="L3" s="537"/>
    </row>
    <row r="4" spans="1:12" ht="15.75">
      <c r="A4" s="532" t="s">
        <v>481</v>
      </c>
      <c r="B4" s="533"/>
      <c r="C4" s="12">
        <f>SUM(C5:C6)</f>
        <v>790</v>
      </c>
      <c r="D4" s="12">
        <v>860</v>
      </c>
      <c r="E4" s="7">
        <f>SUM(E5:E6)</f>
        <v>920</v>
      </c>
      <c r="F4" s="17">
        <v>620</v>
      </c>
      <c r="G4" s="7">
        <v>660</v>
      </c>
      <c r="H4" s="17">
        <v>610</v>
      </c>
      <c r="I4" s="7">
        <v>570</v>
      </c>
      <c r="J4" s="7">
        <v>530</v>
      </c>
      <c r="K4" s="384">
        <v>480</v>
      </c>
      <c r="L4" s="358">
        <v>460</v>
      </c>
    </row>
    <row r="5" spans="1:12" ht="15.75">
      <c r="A5" s="4"/>
      <c r="B5" s="5" t="s">
        <v>483</v>
      </c>
      <c r="C5" s="13">
        <v>390</v>
      </c>
      <c r="D5" s="13">
        <v>440</v>
      </c>
      <c r="E5" s="8">
        <v>520</v>
      </c>
      <c r="F5" s="28">
        <v>320</v>
      </c>
      <c r="G5" s="27">
        <v>280</v>
      </c>
      <c r="H5" s="152">
        <v>240</v>
      </c>
      <c r="I5" s="27">
        <v>220</v>
      </c>
      <c r="J5" s="27">
        <v>180</v>
      </c>
      <c r="K5" s="385">
        <v>150</v>
      </c>
      <c r="L5" s="359">
        <v>140</v>
      </c>
    </row>
    <row r="6" spans="1:12" ht="16.5" thickBot="1">
      <c r="A6" s="22"/>
      <c r="B6" s="23" t="s">
        <v>4</v>
      </c>
      <c r="C6" s="15">
        <v>400</v>
      </c>
      <c r="D6" s="15">
        <v>420</v>
      </c>
      <c r="E6" s="11">
        <v>400</v>
      </c>
      <c r="F6" s="19">
        <v>300</v>
      </c>
      <c r="G6" s="11">
        <v>380</v>
      </c>
      <c r="H6" s="19">
        <v>370</v>
      </c>
      <c r="I6" s="11">
        <v>350</v>
      </c>
      <c r="J6" s="11">
        <v>350</v>
      </c>
      <c r="K6" s="386">
        <v>330</v>
      </c>
      <c r="L6" s="388">
        <v>320</v>
      </c>
    </row>
    <row r="7" spans="1:12" ht="15.75">
      <c r="A7" s="532" t="s">
        <v>482</v>
      </c>
      <c r="B7" s="536"/>
      <c r="C7" s="12">
        <f>SUM(C8:C9)</f>
        <v>6700</v>
      </c>
      <c r="D7" s="12">
        <v>6500</v>
      </c>
      <c r="E7" s="7">
        <f>SUM(E8:E9)</f>
        <v>6100</v>
      </c>
      <c r="F7" s="17">
        <v>5700</v>
      </c>
      <c r="G7" s="7">
        <v>5600</v>
      </c>
      <c r="H7" s="17">
        <v>5500</v>
      </c>
      <c r="I7" s="7">
        <v>5700</v>
      </c>
      <c r="J7" s="7">
        <v>5500</v>
      </c>
      <c r="K7" s="384">
        <v>5300</v>
      </c>
      <c r="L7" s="358">
        <v>5100</v>
      </c>
    </row>
    <row r="8" spans="1:12" ht="15.75">
      <c r="A8" s="6"/>
      <c r="B8" s="5" t="s">
        <v>3</v>
      </c>
      <c r="C8" s="13">
        <v>5000</v>
      </c>
      <c r="D8" s="13">
        <v>5100</v>
      </c>
      <c r="E8" s="8">
        <v>4600</v>
      </c>
      <c r="F8" s="28">
        <v>4200</v>
      </c>
      <c r="G8" s="27">
        <v>4200</v>
      </c>
      <c r="H8" s="152">
        <v>4100</v>
      </c>
      <c r="I8" s="27">
        <v>4300</v>
      </c>
      <c r="J8" s="27">
        <v>4100</v>
      </c>
      <c r="K8" s="385">
        <v>3900</v>
      </c>
      <c r="L8" s="359">
        <v>3700</v>
      </c>
    </row>
    <row r="9" spans="1:12" ht="16.5" thickBot="1">
      <c r="A9" s="22"/>
      <c r="B9" s="23" t="s">
        <v>4</v>
      </c>
      <c r="C9" s="15">
        <v>1700</v>
      </c>
      <c r="D9" s="15">
        <v>1400</v>
      </c>
      <c r="E9" s="11">
        <v>1500</v>
      </c>
      <c r="F9" s="19">
        <v>1500</v>
      </c>
      <c r="G9" s="11">
        <v>1400</v>
      </c>
      <c r="H9" s="19">
        <v>1400</v>
      </c>
      <c r="I9" s="11">
        <v>1400</v>
      </c>
      <c r="J9" s="11">
        <v>1400</v>
      </c>
      <c r="K9" s="386">
        <v>1400</v>
      </c>
      <c r="L9" s="388">
        <v>1400</v>
      </c>
    </row>
    <row r="10" spans="1:12" ht="16.5" thickBot="1">
      <c r="A10" s="526" t="s">
        <v>2</v>
      </c>
      <c r="B10" s="527"/>
      <c r="C10" s="25">
        <f>C7+C4</f>
        <v>7490</v>
      </c>
      <c r="D10" s="25">
        <v>7360</v>
      </c>
      <c r="E10" s="24">
        <f>E7+E4</f>
        <v>7020</v>
      </c>
      <c r="F10" s="26">
        <v>6320</v>
      </c>
      <c r="G10" s="24">
        <v>6260</v>
      </c>
      <c r="H10" s="26">
        <v>6110</v>
      </c>
      <c r="I10" s="24">
        <v>6270</v>
      </c>
      <c r="J10" s="24">
        <v>6030</v>
      </c>
      <c r="K10" s="387">
        <v>5780</v>
      </c>
      <c r="L10" s="360">
        <v>5560</v>
      </c>
    </row>
    <row r="11" spans="1:12" ht="13.5" customHeight="1">
      <c r="A11" s="169"/>
      <c r="B11" s="170"/>
      <c r="C11" s="28"/>
      <c r="D11" s="28"/>
      <c r="E11" s="28"/>
      <c r="F11" s="28"/>
      <c r="G11" s="28"/>
      <c r="H11" s="28"/>
      <c r="I11" s="28"/>
      <c r="J11" s="28"/>
      <c r="K11" s="534" t="s">
        <v>255</v>
      </c>
      <c r="L11" s="535"/>
    </row>
    <row r="12" spans="1:12" ht="12.75">
      <c r="A12" s="156" t="s">
        <v>236</v>
      </c>
      <c r="B12" s="156"/>
      <c r="C12" s="156"/>
      <c r="D12" s="156"/>
      <c r="E12" s="156"/>
      <c r="F12" s="156"/>
      <c r="G12" s="156"/>
      <c r="H12" s="156"/>
      <c r="I12" s="157"/>
      <c r="J12" s="157"/>
      <c r="K12" s="157"/>
      <c r="L12" s="157"/>
    </row>
    <row r="13" spans="1:12" ht="12.75">
      <c r="A13" s="156" t="s">
        <v>237</v>
      </c>
      <c r="B13" s="156"/>
      <c r="C13" s="156"/>
      <c r="D13" s="156"/>
      <c r="E13" s="156"/>
      <c r="F13" s="156"/>
      <c r="G13" s="156"/>
      <c r="H13" s="156"/>
      <c r="I13" s="157"/>
      <c r="J13" s="157"/>
      <c r="K13" s="157"/>
      <c r="L13" s="157"/>
    </row>
    <row r="14" spans="1:12" ht="12.75">
      <c r="A14" s="156" t="s">
        <v>238</v>
      </c>
      <c r="B14" s="156"/>
      <c r="C14" s="156"/>
      <c r="D14" s="156"/>
      <c r="E14" s="156"/>
      <c r="F14" s="156"/>
      <c r="G14" s="156"/>
      <c r="H14" s="156"/>
      <c r="I14" s="157"/>
      <c r="J14" s="157"/>
      <c r="K14" s="157"/>
      <c r="L14" s="157"/>
    </row>
  </sheetData>
  <sheetProtection/>
  <mergeCells count="16">
    <mergeCell ref="A1:L1"/>
    <mergeCell ref="K2:K3"/>
    <mergeCell ref="A4:B4"/>
    <mergeCell ref="A2:B3"/>
    <mergeCell ref="C2:C3"/>
    <mergeCell ref="D2:D3"/>
    <mergeCell ref="I2:I3"/>
    <mergeCell ref="J2:J3"/>
    <mergeCell ref="K11:L11"/>
    <mergeCell ref="A7:B7"/>
    <mergeCell ref="A10:B10"/>
    <mergeCell ref="E2:E3"/>
    <mergeCell ref="F2:F3"/>
    <mergeCell ref="G2:G3"/>
    <mergeCell ref="H2:H3"/>
    <mergeCell ref="L2:L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theme="9"/>
    <pageSetUpPr fitToPage="1"/>
  </sheetPr>
  <dimension ref="A1:O64"/>
  <sheetViews>
    <sheetView showGridLines="0" zoomScale="85" zoomScaleNormal="85" zoomScalePageLayoutView="0" workbookViewId="0" topLeftCell="A1">
      <pane xSplit="4" topLeftCell="E1" activePane="topRight" state="frozen"/>
      <selection pane="topLeft" activeCell="A1" sqref="A1"/>
      <selection pane="topRight" activeCell="I18" sqref="I18"/>
    </sheetView>
  </sheetViews>
  <sheetFormatPr defaultColWidth="9.00390625" defaultRowHeight="13.5"/>
  <cols>
    <col min="1" max="1" width="0.875" style="247" customWidth="1"/>
    <col min="2" max="2" width="5.50390625" style="247" customWidth="1"/>
    <col min="3" max="3" width="2.875" style="247" customWidth="1"/>
    <col min="4" max="4" width="15.625" style="247" customWidth="1"/>
    <col min="5" max="5" width="11.625" style="247" customWidth="1"/>
    <col min="6" max="6" width="11.625" style="249" customWidth="1"/>
    <col min="7" max="7" width="11.625" style="247" customWidth="1"/>
    <col min="8" max="8" width="11.625" style="249" customWidth="1"/>
    <col min="9" max="9" width="11.625" style="247" customWidth="1"/>
    <col min="10" max="10" width="10.625" style="186" customWidth="1"/>
    <col min="11" max="11" width="3.125" style="186" customWidth="1"/>
    <col min="12" max="12" width="9.75390625" style="186" bestFit="1" customWidth="1"/>
    <col min="13" max="16384" width="9.00390625" style="186" customWidth="1"/>
  </cols>
  <sheetData>
    <row r="1" spans="1:9" ht="13.5" customHeight="1" thickBot="1">
      <c r="A1" s="186"/>
      <c r="B1" s="187"/>
      <c r="C1" s="188" t="s">
        <v>499</v>
      </c>
      <c r="D1" s="187"/>
      <c r="E1" s="187"/>
      <c r="F1" s="189"/>
      <c r="G1" s="187"/>
      <c r="H1" s="189"/>
      <c r="I1" s="187"/>
    </row>
    <row r="2" spans="1:10" ht="13.5" customHeight="1">
      <c r="A2" s="186"/>
      <c r="B2" s="566" t="s">
        <v>281</v>
      </c>
      <c r="C2" s="567"/>
      <c r="D2" s="568"/>
      <c r="E2" s="562" t="s">
        <v>10</v>
      </c>
      <c r="F2" s="560" t="s">
        <v>227</v>
      </c>
      <c r="G2" s="560" t="s">
        <v>253</v>
      </c>
      <c r="H2" s="564" t="s">
        <v>282</v>
      </c>
      <c r="I2" s="562" t="s">
        <v>425</v>
      </c>
      <c r="J2" s="572" t="s">
        <v>409</v>
      </c>
    </row>
    <row r="3" spans="1:10" ht="13.5" customHeight="1" thickBot="1">
      <c r="A3" s="186"/>
      <c r="B3" s="569"/>
      <c r="C3" s="570"/>
      <c r="D3" s="571"/>
      <c r="E3" s="563"/>
      <c r="F3" s="561"/>
      <c r="G3" s="563"/>
      <c r="H3" s="565"/>
      <c r="I3" s="563"/>
      <c r="J3" s="573"/>
    </row>
    <row r="4" spans="1:13" ht="13.5" customHeight="1">
      <c r="A4" s="186"/>
      <c r="B4" s="191"/>
      <c r="C4" s="574" t="s">
        <v>12</v>
      </c>
      <c r="D4" s="575"/>
      <c r="E4" s="193">
        <v>140</v>
      </c>
      <c r="F4" s="193">
        <v>115</v>
      </c>
      <c r="G4" s="194">
        <v>83</v>
      </c>
      <c r="H4" s="192">
        <v>118</v>
      </c>
      <c r="I4" s="192">
        <v>94</v>
      </c>
      <c r="J4" s="195">
        <f>I4-H4</f>
        <v>-24</v>
      </c>
      <c r="M4" s="196"/>
    </row>
    <row r="5" spans="1:13" ht="13.5" customHeight="1">
      <c r="A5" s="186"/>
      <c r="B5" s="191"/>
      <c r="C5" s="546" t="s">
        <v>13</v>
      </c>
      <c r="D5" s="547"/>
      <c r="E5" s="197">
        <v>384</v>
      </c>
      <c r="F5" s="197">
        <v>295</v>
      </c>
      <c r="G5" s="194">
        <v>327</v>
      </c>
      <c r="H5" s="192">
        <v>244</v>
      </c>
      <c r="I5" s="192">
        <v>287</v>
      </c>
      <c r="J5" s="195">
        <f aca="true" t="shared" si="0" ref="J5:J26">I5-H5</f>
        <v>43</v>
      </c>
      <c r="L5" s="198"/>
      <c r="M5" s="196"/>
    </row>
    <row r="6" spans="1:14" ht="13.5" customHeight="1">
      <c r="A6" s="186"/>
      <c r="B6" s="191"/>
      <c r="C6" s="546" t="s">
        <v>14</v>
      </c>
      <c r="D6" s="547"/>
      <c r="E6" s="197">
        <v>32</v>
      </c>
      <c r="F6" s="197">
        <v>45</v>
      </c>
      <c r="G6" s="194">
        <v>28</v>
      </c>
      <c r="H6" s="192">
        <v>22</v>
      </c>
      <c r="I6" s="192">
        <v>23</v>
      </c>
      <c r="J6" s="195">
        <f t="shared" si="0"/>
        <v>1</v>
      </c>
      <c r="M6" s="196"/>
      <c r="N6" s="198"/>
    </row>
    <row r="7" spans="1:13" ht="13.5" customHeight="1">
      <c r="A7" s="186"/>
      <c r="B7" s="191"/>
      <c r="C7" s="546" t="s">
        <v>380</v>
      </c>
      <c r="D7" s="547"/>
      <c r="E7" s="197">
        <v>65</v>
      </c>
      <c r="F7" s="197">
        <v>48</v>
      </c>
      <c r="G7" s="194">
        <v>52</v>
      </c>
      <c r="H7" s="192">
        <v>38</v>
      </c>
      <c r="I7" s="192">
        <v>40</v>
      </c>
      <c r="J7" s="195">
        <f t="shared" si="0"/>
        <v>2</v>
      </c>
      <c r="M7" s="196"/>
    </row>
    <row r="8" spans="1:13" ht="13.5" customHeight="1">
      <c r="A8" s="186"/>
      <c r="B8" s="191"/>
      <c r="C8" s="546" t="s">
        <v>15</v>
      </c>
      <c r="D8" s="547"/>
      <c r="E8" s="197">
        <v>21</v>
      </c>
      <c r="F8" s="197">
        <v>25</v>
      </c>
      <c r="G8" s="194">
        <v>14</v>
      </c>
      <c r="H8" s="192">
        <v>4</v>
      </c>
      <c r="I8" s="192">
        <v>2</v>
      </c>
      <c r="J8" s="195">
        <f t="shared" si="0"/>
        <v>-2</v>
      </c>
      <c r="M8" s="198"/>
    </row>
    <row r="9" spans="1:13" ht="13.5" customHeight="1">
      <c r="A9" s="186"/>
      <c r="B9" s="191" t="s">
        <v>16</v>
      </c>
      <c r="C9" s="546" t="s">
        <v>17</v>
      </c>
      <c r="D9" s="547"/>
      <c r="E9" s="197">
        <v>1134</v>
      </c>
      <c r="F9" s="197">
        <v>1115</v>
      </c>
      <c r="G9" s="194">
        <v>1261</v>
      </c>
      <c r="H9" s="192">
        <v>1043</v>
      </c>
      <c r="I9" s="192">
        <v>993</v>
      </c>
      <c r="J9" s="195">
        <f t="shared" si="0"/>
        <v>-50</v>
      </c>
      <c r="M9" s="196"/>
    </row>
    <row r="10" spans="1:13" ht="13.5" customHeight="1">
      <c r="A10" s="186"/>
      <c r="B10" s="191"/>
      <c r="C10" s="546" t="s">
        <v>18</v>
      </c>
      <c r="D10" s="547"/>
      <c r="E10" s="197">
        <v>2696</v>
      </c>
      <c r="F10" s="197">
        <v>2596</v>
      </c>
      <c r="G10" s="194">
        <v>2514</v>
      </c>
      <c r="H10" s="192">
        <v>2095</v>
      </c>
      <c r="I10" s="192">
        <v>2042</v>
      </c>
      <c r="J10" s="195">
        <f t="shared" si="0"/>
        <v>-53</v>
      </c>
      <c r="M10" s="196"/>
    </row>
    <row r="11" spans="1:13" ht="13.5" customHeight="1">
      <c r="A11" s="186"/>
      <c r="B11" s="191"/>
      <c r="C11" s="546" t="s">
        <v>19</v>
      </c>
      <c r="D11" s="547"/>
      <c r="E11" s="197">
        <v>627</v>
      </c>
      <c r="F11" s="197">
        <v>592</v>
      </c>
      <c r="G11" s="194">
        <v>534</v>
      </c>
      <c r="H11" s="192">
        <v>513</v>
      </c>
      <c r="I11" s="192">
        <v>550</v>
      </c>
      <c r="J11" s="195">
        <f t="shared" si="0"/>
        <v>37</v>
      </c>
      <c r="M11" s="196"/>
    </row>
    <row r="12" spans="1:13" ht="13.5" customHeight="1">
      <c r="A12" s="186"/>
      <c r="B12" s="191"/>
      <c r="C12" s="546" t="s">
        <v>20</v>
      </c>
      <c r="D12" s="547"/>
      <c r="E12" s="197">
        <v>1084</v>
      </c>
      <c r="F12" s="197">
        <v>1042</v>
      </c>
      <c r="G12" s="194">
        <v>830</v>
      </c>
      <c r="H12" s="192">
        <v>803</v>
      </c>
      <c r="I12" s="192">
        <v>772</v>
      </c>
      <c r="J12" s="195">
        <f t="shared" si="0"/>
        <v>-31</v>
      </c>
      <c r="M12" s="196"/>
    </row>
    <row r="13" spans="1:13" ht="13.5" customHeight="1">
      <c r="A13" s="186"/>
      <c r="B13" s="191"/>
      <c r="C13" s="546" t="s">
        <v>21</v>
      </c>
      <c r="D13" s="547"/>
      <c r="E13" s="197">
        <v>2296</v>
      </c>
      <c r="F13" s="197">
        <v>2121</v>
      </c>
      <c r="G13" s="194">
        <v>2044</v>
      </c>
      <c r="H13" s="192">
        <v>1874</v>
      </c>
      <c r="I13" s="192">
        <v>1627</v>
      </c>
      <c r="J13" s="195">
        <f t="shared" si="0"/>
        <v>-247</v>
      </c>
      <c r="L13" s="199"/>
      <c r="M13" s="196"/>
    </row>
    <row r="14" spans="1:13" ht="13.5" customHeight="1">
      <c r="A14" s="186"/>
      <c r="B14" s="191"/>
      <c r="C14" s="546" t="s">
        <v>22</v>
      </c>
      <c r="D14" s="547"/>
      <c r="E14" s="197">
        <v>2337</v>
      </c>
      <c r="F14" s="197">
        <v>2281</v>
      </c>
      <c r="G14" s="194">
        <v>2072</v>
      </c>
      <c r="H14" s="192">
        <v>1813</v>
      </c>
      <c r="I14" s="192">
        <v>1749</v>
      </c>
      <c r="J14" s="195">
        <f t="shared" si="0"/>
        <v>-64</v>
      </c>
      <c r="M14" s="196"/>
    </row>
    <row r="15" spans="1:13" ht="13.5" customHeight="1">
      <c r="A15" s="186"/>
      <c r="B15" s="191"/>
      <c r="C15" s="546" t="s">
        <v>23</v>
      </c>
      <c r="D15" s="547"/>
      <c r="E15" s="197">
        <v>71</v>
      </c>
      <c r="F15" s="197">
        <v>63</v>
      </c>
      <c r="G15" s="194">
        <v>43</v>
      </c>
      <c r="H15" s="192">
        <v>51</v>
      </c>
      <c r="I15" s="192">
        <v>43</v>
      </c>
      <c r="J15" s="195">
        <f t="shared" si="0"/>
        <v>-8</v>
      </c>
      <c r="M15" s="196"/>
    </row>
    <row r="16" spans="1:13" ht="13.5" customHeight="1">
      <c r="A16" s="186"/>
      <c r="B16" s="191" t="s">
        <v>24</v>
      </c>
      <c r="C16" s="546" t="s">
        <v>25</v>
      </c>
      <c r="D16" s="547"/>
      <c r="E16" s="197">
        <v>311</v>
      </c>
      <c r="F16" s="197">
        <v>268</v>
      </c>
      <c r="G16" s="194">
        <v>297</v>
      </c>
      <c r="H16" s="192">
        <v>191</v>
      </c>
      <c r="I16" s="192">
        <v>154</v>
      </c>
      <c r="J16" s="195">
        <f t="shared" si="0"/>
        <v>-37</v>
      </c>
      <c r="M16" s="196"/>
    </row>
    <row r="17" spans="1:13" ht="13.5" customHeight="1">
      <c r="A17" s="186"/>
      <c r="B17" s="191"/>
      <c r="C17" s="546" t="s">
        <v>26</v>
      </c>
      <c r="D17" s="547"/>
      <c r="E17" s="197">
        <v>366</v>
      </c>
      <c r="F17" s="197">
        <v>515</v>
      </c>
      <c r="G17" s="194">
        <v>423</v>
      </c>
      <c r="H17" s="192">
        <v>289</v>
      </c>
      <c r="I17" s="192">
        <v>292</v>
      </c>
      <c r="J17" s="195">
        <f t="shared" si="0"/>
        <v>3</v>
      </c>
      <c r="M17" s="196"/>
    </row>
    <row r="18" spans="1:13" ht="13.5" customHeight="1">
      <c r="A18" s="186"/>
      <c r="B18" s="191"/>
      <c r="C18" s="546" t="s">
        <v>27</v>
      </c>
      <c r="D18" s="547"/>
      <c r="E18" s="197">
        <v>91</v>
      </c>
      <c r="F18" s="197">
        <v>63</v>
      </c>
      <c r="G18" s="194">
        <v>52</v>
      </c>
      <c r="H18" s="192">
        <v>13</v>
      </c>
      <c r="I18" s="192">
        <v>30</v>
      </c>
      <c r="J18" s="195">
        <f t="shared" si="0"/>
        <v>17</v>
      </c>
      <c r="M18" s="196"/>
    </row>
    <row r="19" spans="1:13" ht="13.5" customHeight="1">
      <c r="A19" s="186"/>
      <c r="B19" s="191"/>
      <c r="C19" s="548" t="s">
        <v>28</v>
      </c>
      <c r="D19" s="549"/>
      <c r="E19" s="200">
        <v>323</v>
      </c>
      <c r="F19" s="200">
        <v>293</v>
      </c>
      <c r="G19" s="194">
        <v>271</v>
      </c>
      <c r="H19" s="201">
        <v>220</v>
      </c>
      <c r="I19" s="192">
        <v>186</v>
      </c>
      <c r="J19" s="195">
        <f t="shared" si="0"/>
        <v>-34</v>
      </c>
      <c r="M19" s="196"/>
    </row>
    <row r="20" spans="1:13" ht="13.5" customHeight="1">
      <c r="A20" s="186"/>
      <c r="B20" s="191"/>
      <c r="C20" s="202"/>
      <c r="D20" s="203" t="s">
        <v>29</v>
      </c>
      <c r="E20" s="200">
        <v>0</v>
      </c>
      <c r="F20" s="200">
        <v>0</v>
      </c>
      <c r="G20" s="194">
        <v>0</v>
      </c>
      <c r="H20" s="201">
        <v>0</v>
      </c>
      <c r="I20" s="192">
        <v>0</v>
      </c>
      <c r="J20" s="195">
        <f t="shared" si="0"/>
        <v>0</v>
      </c>
      <c r="M20" s="196"/>
    </row>
    <row r="21" spans="1:13" ht="13.5" customHeight="1">
      <c r="A21" s="186"/>
      <c r="B21" s="191"/>
      <c r="C21" s="546" t="s">
        <v>30</v>
      </c>
      <c r="D21" s="547"/>
      <c r="E21" s="200">
        <v>53</v>
      </c>
      <c r="F21" s="200">
        <v>36</v>
      </c>
      <c r="G21" s="194">
        <v>55</v>
      </c>
      <c r="H21" s="201">
        <v>54</v>
      </c>
      <c r="I21" s="192">
        <v>46</v>
      </c>
      <c r="J21" s="195">
        <f t="shared" si="0"/>
        <v>-8</v>
      </c>
      <c r="M21" s="196"/>
    </row>
    <row r="22" spans="1:13" ht="13.5" customHeight="1">
      <c r="A22" s="186"/>
      <c r="B22" s="191"/>
      <c r="C22" s="546" t="s">
        <v>31</v>
      </c>
      <c r="D22" s="547"/>
      <c r="E22" s="200">
        <v>8</v>
      </c>
      <c r="F22" s="200">
        <v>1</v>
      </c>
      <c r="G22" s="194">
        <v>10</v>
      </c>
      <c r="H22" s="201">
        <v>7</v>
      </c>
      <c r="I22" s="192">
        <v>7</v>
      </c>
      <c r="J22" s="195">
        <f t="shared" si="0"/>
        <v>0</v>
      </c>
      <c r="M22" s="196"/>
    </row>
    <row r="23" spans="1:13" ht="13.5" customHeight="1">
      <c r="A23" s="186"/>
      <c r="B23" s="191" t="s">
        <v>32</v>
      </c>
      <c r="C23" s="546" t="s">
        <v>33</v>
      </c>
      <c r="D23" s="547"/>
      <c r="E23" s="200">
        <v>133</v>
      </c>
      <c r="F23" s="200">
        <v>124</v>
      </c>
      <c r="G23" s="194">
        <v>172</v>
      </c>
      <c r="H23" s="201">
        <v>130</v>
      </c>
      <c r="I23" s="192">
        <v>96</v>
      </c>
      <c r="J23" s="195">
        <f t="shared" si="0"/>
        <v>-34</v>
      </c>
      <c r="M23" s="196"/>
    </row>
    <row r="24" spans="1:13" ht="13.5" customHeight="1">
      <c r="A24" s="186"/>
      <c r="B24" s="191"/>
      <c r="C24" s="558" t="s">
        <v>34</v>
      </c>
      <c r="D24" s="559"/>
      <c r="E24" s="200">
        <v>48</v>
      </c>
      <c r="F24" s="200">
        <v>38</v>
      </c>
      <c r="G24" s="194">
        <v>81</v>
      </c>
      <c r="H24" s="201">
        <v>30</v>
      </c>
      <c r="I24" s="192">
        <v>46</v>
      </c>
      <c r="J24" s="195">
        <f t="shared" si="0"/>
        <v>16</v>
      </c>
      <c r="M24" s="196"/>
    </row>
    <row r="25" spans="1:13" ht="13.5" customHeight="1">
      <c r="A25" s="186"/>
      <c r="B25" s="191"/>
      <c r="C25" s="546" t="s">
        <v>35</v>
      </c>
      <c r="D25" s="547"/>
      <c r="E25" s="200">
        <v>412</v>
      </c>
      <c r="F25" s="200">
        <v>369</v>
      </c>
      <c r="G25" s="194">
        <v>382</v>
      </c>
      <c r="H25" s="201">
        <v>310</v>
      </c>
      <c r="I25" s="192">
        <v>247</v>
      </c>
      <c r="J25" s="195">
        <f t="shared" si="0"/>
        <v>-63</v>
      </c>
      <c r="M25" s="196"/>
    </row>
    <row r="26" spans="1:13" ht="13.5" customHeight="1">
      <c r="A26" s="186"/>
      <c r="B26" s="191"/>
      <c r="C26" s="546" t="s">
        <v>36</v>
      </c>
      <c r="D26" s="547"/>
      <c r="E26" s="200">
        <v>18</v>
      </c>
      <c r="F26" s="200">
        <v>29</v>
      </c>
      <c r="G26" s="204">
        <v>10</v>
      </c>
      <c r="H26" s="205">
        <v>28</v>
      </c>
      <c r="I26" s="192">
        <v>15</v>
      </c>
      <c r="J26" s="195">
        <f t="shared" si="0"/>
        <v>-13</v>
      </c>
      <c r="M26" s="196"/>
    </row>
    <row r="27" spans="1:14" ht="13.5" customHeight="1">
      <c r="A27" s="186"/>
      <c r="B27" s="191"/>
      <c r="C27" s="548" t="s">
        <v>37</v>
      </c>
      <c r="D27" s="549"/>
      <c r="E27" s="206">
        <v>603</v>
      </c>
      <c r="F27" s="206">
        <v>616</v>
      </c>
      <c r="G27" s="207">
        <v>622</v>
      </c>
      <c r="H27" s="206">
        <v>503</v>
      </c>
      <c r="I27" s="192">
        <v>484</v>
      </c>
      <c r="J27" s="195">
        <f>I27-H27</f>
        <v>-19</v>
      </c>
      <c r="M27" s="196"/>
      <c r="N27" s="208"/>
    </row>
    <row r="28" spans="1:10" ht="13.5" customHeight="1" thickBot="1">
      <c r="A28" s="186"/>
      <c r="B28" s="191"/>
      <c r="C28" s="550" t="s">
        <v>38</v>
      </c>
      <c r="D28" s="551"/>
      <c r="E28" s="209">
        <v>13253</v>
      </c>
      <c r="F28" s="209">
        <f>SUM(F4:F27)</f>
        <v>12690</v>
      </c>
      <c r="G28" s="210">
        <v>12177</v>
      </c>
      <c r="H28" s="209">
        <f>SUM(H4:H27)</f>
        <v>10393</v>
      </c>
      <c r="I28" s="209">
        <f>SUM(I4:I27)</f>
        <v>9825</v>
      </c>
      <c r="J28" s="211">
        <f>I28-H28</f>
        <v>-568</v>
      </c>
    </row>
    <row r="29" spans="1:10" ht="13.5" customHeight="1">
      <c r="A29" s="186"/>
      <c r="B29" s="190"/>
      <c r="C29" s="556" t="s">
        <v>39</v>
      </c>
      <c r="D29" s="557"/>
      <c r="E29" s="212">
        <v>88</v>
      </c>
      <c r="F29" s="212">
        <v>62</v>
      </c>
      <c r="G29" s="213">
        <v>37</v>
      </c>
      <c r="H29" s="212">
        <v>38</v>
      </c>
      <c r="I29" s="212">
        <v>57</v>
      </c>
      <c r="J29" s="215">
        <f>I29-H29</f>
        <v>19</v>
      </c>
    </row>
    <row r="30" spans="1:10" ht="13.5" customHeight="1">
      <c r="A30" s="186"/>
      <c r="B30" s="216"/>
      <c r="C30" s="546" t="s">
        <v>40</v>
      </c>
      <c r="D30" s="547"/>
      <c r="E30" s="218">
        <v>110</v>
      </c>
      <c r="F30" s="218">
        <v>93</v>
      </c>
      <c r="G30" s="219">
        <v>102</v>
      </c>
      <c r="H30" s="221">
        <v>96</v>
      </c>
      <c r="I30" s="221">
        <v>87</v>
      </c>
      <c r="J30" s="222">
        <f>I30-H30</f>
        <v>-9</v>
      </c>
    </row>
    <row r="31" spans="1:10" ht="13.5" customHeight="1">
      <c r="A31" s="186"/>
      <c r="B31" s="216"/>
      <c r="C31" s="546" t="s">
        <v>41</v>
      </c>
      <c r="D31" s="547"/>
      <c r="E31" s="218">
        <v>7</v>
      </c>
      <c r="F31" s="218">
        <v>5</v>
      </c>
      <c r="G31" s="219">
        <v>10</v>
      </c>
      <c r="H31" s="221">
        <v>2</v>
      </c>
      <c r="I31" s="221">
        <v>0</v>
      </c>
      <c r="J31" s="222">
        <f aca="true" t="shared" si="1" ref="J31:J59">I31-H31</f>
        <v>-2</v>
      </c>
    </row>
    <row r="32" spans="1:10" ht="13.5" customHeight="1">
      <c r="A32" s="186"/>
      <c r="B32" s="216"/>
      <c r="C32" s="546" t="s">
        <v>42</v>
      </c>
      <c r="D32" s="547"/>
      <c r="E32" s="218">
        <v>449</v>
      </c>
      <c r="F32" s="218">
        <v>432</v>
      </c>
      <c r="G32" s="219">
        <v>470</v>
      </c>
      <c r="H32" s="221">
        <v>375</v>
      </c>
      <c r="I32" s="221">
        <v>275</v>
      </c>
      <c r="J32" s="222">
        <f t="shared" si="1"/>
        <v>-100</v>
      </c>
    </row>
    <row r="33" spans="1:10" ht="13.5" customHeight="1">
      <c r="A33" s="186"/>
      <c r="B33" s="216" t="s">
        <v>43</v>
      </c>
      <c r="C33" s="546" t="s">
        <v>44</v>
      </c>
      <c r="D33" s="547"/>
      <c r="E33" s="218">
        <v>4</v>
      </c>
      <c r="F33" s="218">
        <v>6</v>
      </c>
      <c r="G33" s="219">
        <v>5</v>
      </c>
      <c r="H33" s="221">
        <v>5</v>
      </c>
      <c r="I33" s="221">
        <v>4</v>
      </c>
      <c r="J33" s="222">
        <f t="shared" si="1"/>
        <v>-1</v>
      </c>
    </row>
    <row r="34" spans="1:10" ht="13.5" customHeight="1">
      <c r="A34" s="186"/>
      <c r="B34" s="216"/>
      <c r="C34" s="546" t="s">
        <v>45</v>
      </c>
      <c r="D34" s="547"/>
      <c r="E34" s="218">
        <v>25</v>
      </c>
      <c r="F34" s="218">
        <v>9</v>
      </c>
      <c r="G34" s="219">
        <v>8</v>
      </c>
      <c r="H34" s="221">
        <v>6</v>
      </c>
      <c r="I34" s="221">
        <v>4</v>
      </c>
      <c r="J34" s="222">
        <f t="shared" si="1"/>
        <v>-2</v>
      </c>
    </row>
    <row r="35" spans="1:10" ht="13.5" customHeight="1">
      <c r="A35" s="186"/>
      <c r="B35" s="216"/>
      <c r="C35" s="546" t="s">
        <v>46</v>
      </c>
      <c r="D35" s="547"/>
      <c r="E35" s="218">
        <v>0</v>
      </c>
      <c r="F35" s="218">
        <v>6</v>
      </c>
      <c r="G35" s="223">
        <v>1</v>
      </c>
      <c r="H35" s="225">
        <v>0</v>
      </c>
      <c r="I35" s="221">
        <v>0</v>
      </c>
      <c r="J35" s="222">
        <f t="shared" si="1"/>
        <v>0</v>
      </c>
    </row>
    <row r="36" spans="1:10" ht="13.5" customHeight="1">
      <c r="A36" s="186"/>
      <c r="B36" s="216"/>
      <c r="C36" s="554" t="s">
        <v>47</v>
      </c>
      <c r="D36" s="555"/>
      <c r="E36" s="218">
        <v>38</v>
      </c>
      <c r="F36" s="218">
        <v>12</v>
      </c>
      <c r="G36" s="219">
        <v>4</v>
      </c>
      <c r="H36" s="221">
        <v>4</v>
      </c>
      <c r="I36" s="221">
        <v>4</v>
      </c>
      <c r="J36" s="222">
        <f t="shared" si="1"/>
        <v>0</v>
      </c>
    </row>
    <row r="37" spans="1:10" ht="13.5" customHeight="1">
      <c r="A37" s="186"/>
      <c r="B37" s="216"/>
      <c r="C37" s="546" t="s">
        <v>283</v>
      </c>
      <c r="D37" s="547"/>
      <c r="E37" s="218">
        <v>0</v>
      </c>
      <c r="F37" s="218">
        <v>0</v>
      </c>
      <c r="G37" s="223">
        <v>0</v>
      </c>
      <c r="H37" s="225">
        <v>0</v>
      </c>
      <c r="I37" s="221">
        <v>0</v>
      </c>
      <c r="J37" s="222">
        <f t="shared" si="1"/>
        <v>0</v>
      </c>
    </row>
    <row r="38" spans="1:10" ht="13.5" customHeight="1">
      <c r="A38" s="186"/>
      <c r="B38" s="216"/>
      <c r="C38" s="546" t="s">
        <v>48</v>
      </c>
      <c r="D38" s="547"/>
      <c r="E38" s="218">
        <v>495</v>
      </c>
      <c r="F38" s="218">
        <v>542</v>
      </c>
      <c r="G38" s="219">
        <v>327</v>
      </c>
      <c r="H38" s="221">
        <v>250</v>
      </c>
      <c r="I38" s="221">
        <v>210</v>
      </c>
      <c r="J38" s="222">
        <f t="shared" si="1"/>
        <v>-40</v>
      </c>
    </row>
    <row r="39" spans="1:10" ht="13.5" customHeight="1">
      <c r="A39" s="186"/>
      <c r="B39" s="216"/>
      <c r="C39" s="546" t="s">
        <v>49</v>
      </c>
      <c r="D39" s="547"/>
      <c r="E39" s="218">
        <v>59</v>
      </c>
      <c r="F39" s="218">
        <v>26</v>
      </c>
      <c r="G39" s="219">
        <v>35</v>
      </c>
      <c r="H39" s="221">
        <v>32</v>
      </c>
      <c r="I39" s="221">
        <v>16</v>
      </c>
      <c r="J39" s="222">
        <f t="shared" si="1"/>
        <v>-16</v>
      </c>
    </row>
    <row r="40" spans="1:10" ht="13.5" customHeight="1">
      <c r="A40" s="186"/>
      <c r="B40" s="216"/>
      <c r="C40" s="546" t="s">
        <v>50</v>
      </c>
      <c r="D40" s="547"/>
      <c r="E40" s="218">
        <v>149</v>
      </c>
      <c r="F40" s="218">
        <v>104</v>
      </c>
      <c r="G40" s="219">
        <v>79</v>
      </c>
      <c r="H40" s="221">
        <v>48</v>
      </c>
      <c r="I40" s="221">
        <v>54</v>
      </c>
      <c r="J40" s="222">
        <f t="shared" si="1"/>
        <v>6</v>
      </c>
    </row>
    <row r="41" spans="1:10" ht="13.5" customHeight="1">
      <c r="A41" s="186"/>
      <c r="B41" s="216" t="s">
        <v>51</v>
      </c>
      <c r="C41" s="546" t="s">
        <v>52</v>
      </c>
      <c r="D41" s="547"/>
      <c r="E41" s="218">
        <v>87</v>
      </c>
      <c r="F41" s="218">
        <v>95</v>
      </c>
      <c r="G41" s="219">
        <v>57</v>
      </c>
      <c r="H41" s="221">
        <v>39</v>
      </c>
      <c r="I41" s="221">
        <v>20</v>
      </c>
      <c r="J41" s="222">
        <f t="shared" si="1"/>
        <v>-19</v>
      </c>
    </row>
    <row r="42" spans="1:10" ht="13.5" customHeight="1">
      <c r="A42" s="186"/>
      <c r="B42" s="216"/>
      <c r="C42" s="546" t="s">
        <v>53</v>
      </c>
      <c r="D42" s="547"/>
      <c r="E42" s="218">
        <v>27</v>
      </c>
      <c r="F42" s="218">
        <v>26</v>
      </c>
      <c r="G42" s="219">
        <v>20</v>
      </c>
      <c r="H42" s="221">
        <v>24</v>
      </c>
      <c r="I42" s="221">
        <v>12</v>
      </c>
      <c r="J42" s="222">
        <f t="shared" si="1"/>
        <v>-12</v>
      </c>
    </row>
    <row r="43" spans="1:10" ht="13.5" customHeight="1">
      <c r="A43" s="186"/>
      <c r="B43" s="216"/>
      <c r="C43" s="546" t="s">
        <v>54</v>
      </c>
      <c r="D43" s="547"/>
      <c r="E43" s="218">
        <v>49</v>
      </c>
      <c r="F43" s="218">
        <v>39</v>
      </c>
      <c r="G43" s="219">
        <v>35</v>
      </c>
      <c r="H43" s="221">
        <v>39</v>
      </c>
      <c r="I43" s="221">
        <v>29</v>
      </c>
      <c r="J43" s="222">
        <f t="shared" si="1"/>
        <v>-10</v>
      </c>
    </row>
    <row r="44" spans="1:10" ht="13.5" customHeight="1">
      <c r="A44" s="186"/>
      <c r="B44" s="216"/>
      <c r="C44" s="546" t="s">
        <v>55</v>
      </c>
      <c r="D44" s="547"/>
      <c r="E44" s="218">
        <v>10</v>
      </c>
      <c r="F44" s="218">
        <v>2</v>
      </c>
      <c r="G44" s="219">
        <v>1</v>
      </c>
      <c r="H44" s="221">
        <v>3</v>
      </c>
      <c r="I44" s="221">
        <v>0</v>
      </c>
      <c r="J44" s="222">
        <f t="shared" si="1"/>
        <v>-3</v>
      </c>
    </row>
    <row r="45" spans="1:10" ht="13.5" customHeight="1">
      <c r="A45" s="186"/>
      <c r="B45" s="216"/>
      <c r="C45" s="546" t="s">
        <v>56</v>
      </c>
      <c r="D45" s="547"/>
      <c r="E45" s="218">
        <v>20</v>
      </c>
      <c r="F45" s="218">
        <v>7</v>
      </c>
      <c r="G45" s="219">
        <v>17</v>
      </c>
      <c r="H45" s="221">
        <v>16</v>
      </c>
      <c r="I45" s="221">
        <v>4</v>
      </c>
      <c r="J45" s="222">
        <f t="shared" si="1"/>
        <v>-12</v>
      </c>
    </row>
    <row r="46" spans="1:10" ht="13.5" customHeight="1">
      <c r="A46" s="186"/>
      <c r="B46" s="216"/>
      <c r="C46" s="546" t="s">
        <v>57</v>
      </c>
      <c r="D46" s="547"/>
      <c r="E46" s="218">
        <v>246</v>
      </c>
      <c r="F46" s="218">
        <v>195</v>
      </c>
      <c r="G46" s="219">
        <v>198</v>
      </c>
      <c r="H46" s="221">
        <v>193</v>
      </c>
      <c r="I46" s="221">
        <v>140</v>
      </c>
      <c r="J46" s="222">
        <f t="shared" si="1"/>
        <v>-53</v>
      </c>
    </row>
    <row r="47" spans="1:10" ht="13.5" customHeight="1">
      <c r="A47" s="186"/>
      <c r="B47" s="216"/>
      <c r="C47" s="546" t="s">
        <v>58</v>
      </c>
      <c r="D47" s="547"/>
      <c r="E47" s="218">
        <v>0</v>
      </c>
      <c r="F47" s="218">
        <v>0</v>
      </c>
      <c r="G47" s="219">
        <v>0</v>
      </c>
      <c r="H47" s="221">
        <v>2</v>
      </c>
      <c r="I47" s="221">
        <v>1</v>
      </c>
      <c r="J47" s="222">
        <f t="shared" si="1"/>
        <v>-1</v>
      </c>
    </row>
    <row r="48" spans="1:10" ht="13.5" customHeight="1">
      <c r="A48" s="186"/>
      <c r="B48" s="216"/>
      <c r="C48" s="546" t="s">
        <v>59</v>
      </c>
      <c r="D48" s="547"/>
      <c r="E48" s="218">
        <v>107</v>
      </c>
      <c r="F48" s="218">
        <v>80</v>
      </c>
      <c r="G48" s="219">
        <v>64</v>
      </c>
      <c r="H48" s="221">
        <v>67</v>
      </c>
      <c r="I48" s="221">
        <v>49</v>
      </c>
      <c r="J48" s="222">
        <f t="shared" si="1"/>
        <v>-18</v>
      </c>
    </row>
    <row r="49" spans="1:10" ht="13.5" customHeight="1">
      <c r="A49" s="186"/>
      <c r="B49" s="216" t="s">
        <v>24</v>
      </c>
      <c r="C49" s="546" t="s">
        <v>60</v>
      </c>
      <c r="D49" s="547"/>
      <c r="E49" s="226">
        <v>1</v>
      </c>
      <c r="F49" s="226">
        <v>0</v>
      </c>
      <c r="G49" s="223">
        <v>0</v>
      </c>
      <c r="H49" s="227">
        <v>0</v>
      </c>
      <c r="I49" s="221">
        <v>0</v>
      </c>
      <c r="J49" s="222">
        <f t="shared" si="1"/>
        <v>0</v>
      </c>
    </row>
    <row r="50" spans="1:10" ht="13.5" customHeight="1">
      <c r="A50" s="186"/>
      <c r="B50" s="216"/>
      <c r="C50" s="546" t="s">
        <v>61</v>
      </c>
      <c r="D50" s="547"/>
      <c r="E50" s="228">
        <v>477</v>
      </c>
      <c r="F50" s="228">
        <v>580</v>
      </c>
      <c r="G50" s="229">
        <v>636</v>
      </c>
      <c r="H50" s="229">
        <v>738</v>
      </c>
      <c r="I50" s="221">
        <v>744</v>
      </c>
      <c r="J50" s="222">
        <f t="shared" si="1"/>
        <v>6</v>
      </c>
    </row>
    <row r="51" spans="1:12" ht="13.5" customHeight="1">
      <c r="A51" s="186"/>
      <c r="B51" s="216"/>
      <c r="C51" s="546" t="s">
        <v>62</v>
      </c>
      <c r="D51" s="547"/>
      <c r="E51" s="218">
        <v>5966</v>
      </c>
      <c r="F51" s="218">
        <v>5618</v>
      </c>
      <c r="G51" s="219">
        <v>5003</v>
      </c>
      <c r="H51" s="221">
        <v>4693</v>
      </c>
      <c r="I51" s="221">
        <v>4569</v>
      </c>
      <c r="J51" s="222">
        <f t="shared" si="1"/>
        <v>-124</v>
      </c>
      <c r="L51" s="199"/>
    </row>
    <row r="52" spans="1:10" ht="13.5" customHeight="1">
      <c r="A52" s="186"/>
      <c r="B52" s="216"/>
      <c r="C52" s="546" t="s">
        <v>63</v>
      </c>
      <c r="D52" s="547"/>
      <c r="E52" s="218">
        <v>54</v>
      </c>
      <c r="F52" s="218">
        <v>54</v>
      </c>
      <c r="G52" s="219">
        <v>39</v>
      </c>
      <c r="H52" s="221">
        <v>29</v>
      </c>
      <c r="I52" s="221">
        <v>31</v>
      </c>
      <c r="J52" s="222">
        <f t="shared" si="1"/>
        <v>2</v>
      </c>
    </row>
    <row r="53" spans="1:10" ht="13.5" customHeight="1">
      <c r="A53" s="186"/>
      <c r="B53" s="216"/>
      <c r="C53" s="546" t="s">
        <v>64</v>
      </c>
      <c r="D53" s="547"/>
      <c r="E53" s="218">
        <v>77</v>
      </c>
      <c r="F53" s="218">
        <v>90</v>
      </c>
      <c r="G53" s="219">
        <v>98</v>
      </c>
      <c r="H53" s="221">
        <v>78</v>
      </c>
      <c r="I53" s="221">
        <v>74</v>
      </c>
      <c r="J53" s="222">
        <f t="shared" si="1"/>
        <v>-4</v>
      </c>
    </row>
    <row r="54" spans="1:10" ht="13.5" customHeight="1">
      <c r="A54" s="186"/>
      <c r="B54" s="216"/>
      <c r="C54" s="546" t="s">
        <v>65</v>
      </c>
      <c r="D54" s="547"/>
      <c r="E54" s="218">
        <v>8</v>
      </c>
      <c r="F54" s="218">
        <v>25</v>
      </c>
      <c r="G54" s="219">
        <v>10</v>
      </c>
      <c r="H54" s="221">
        <v>4</v>
      </c>
      <c r="I54" s="221">
        <v>15</v>
      </c>
      <c r="J54" s="222">
        <f t="shared" si="1"/>
        <v>11</v>
      </c>
    </row>
    <row r="55" spans="1:10" ht="13.5" customHeight="1">
      <c r="A55" s="186"/>
      <c r="B55" s="216"/>
      <c r="C55" s="546" t="s">
        <v>66</v>
      </c>
      <c r="D55" s="547"/>
      <c r="E55" s="218">
        <v>19</v>
      </c>
      <c r="F55" s="218">
        <v>27</v>
      </c>
      <c r="G55" s="219">
        <v>10</v>
      </c>
      <c r="H55" s="221">
        <v>27</v>
      </c>
      <c r="I55" s="221">
        <v>31</v>
      </c>
      <c r="J55" s="222">
        <f t="shared" si="1"/>
        <v>4</v>
      </c>
    </row>
    <row r="56" spans="1:10" ht="13.5" customHeight="1">
      <c r="A56" s="186"/>
      <c r="B56" s="216"/>
      <c r="C56" s="546" t="s">
        <v>67</v>
      </c>
      <c r="D56" s="547"/>
      <c r="E56" s="218">
        <v>0</v>
      </c>
      <c r="F56" s="218">
        <v>0</v>
      </c>
      <c r="G56" s="219">
        <v>0</v>
      </c>
      <c r="H56" s="221">
        <v>0</v>
      </c>
      <c r="I56" s="221">
        <v>4</v>
      </c>
      <c r="J56" s="222">
        <f t="shared" si="1"/>
        <v>4</v>
      </c>
    </row>
    <row r="57" spans="1:10" ht="13.5" customHeight="1">
      <c r="A57" s="186"/>
      <c r="B57" s="216" t="s">
        <v>32</v>
      </c>
      <c r="C57" s="546" t="s">
        <v>68</v>
      </c>
      <c r="D57" s="547"/>
      <c r="E57" s="218">
        <v>34</v>
      </c>
      <c r="F57" s="218">
        <v>23</v>
      </c>
      <c r="G57" s="219">
        <v>7</v>
      </c>
      <c r="H57" s="221">
        <v>6</v>
      </c>
      <c r="I57" s="221">
        <v>12</v>
      </c>
      <c r="J57" s="222">
        <f t="shared" si="1"/>
        <v>6</v>
      </c>
    </row>
    <row r="58" spans="1:10" ht="13.5" customHeight="1">
      <c r="A58" s="186"/>
      <c r="B58" s="216"/>
      <c r="C58" s="546" t="s">
        <v>69</v>
      </c>
      <c r="D58" s="547"/>
      <c r="E58" s="218">
        <v>22</v>
      </c>
      <c r="F58" s="218">
        <v>8</v>
      </c>
      <c r="G58" s="219">
        <v>3</v>
      </c>
      <c r="H58" s="221">
        <v>6</v>
      </c>
      <c r="I58" s="221">
        <v>2</v>
      </c>
      <c r="J58" s="222">
        <f t="shared" si="1"/>
        <v>-4</v>
      </c>
    </row>
    <row r="59" spans="1:15" ht="13.5" customHeight="1">
      <c r="A59" s="186"/>
      <c r="B59" s="216"/>
      <c r="C59" s="546" t="s">
        <v>70</v>
      </c>
      <c r="D59" s="547"/>
      <c r="E59" s="218">
        <v>66</v>
      </c>
      <c r="F59" s="218">
        <v>105</v>
      </c>
      <c r="G59" s="219">
        <v>78</v>
      </c>
      <c r="H59" s="221">
        <v>64</v>
      </c>
      <c r="I59" s="221">
        <v>95</v>
      </c>
      <c r="J59" s="222">
        <f t="shared" si="1"/>
        <v>31</v>
      </c>
      <c r="M59" s="231"/>
      <c r="O59" s="231"/>
    </row>
    <row r="60" spans="1:15" ht="13.5" customHeight="1">
      <c r="A60" s="186"/>
      <c r="B60" s="216"/>
      <c r="C60" s="548" t="s">
        <v>71</v>
      </c>
      <c r="D60" s="549"/>
      <c r="E60" s="232">
        <v>548</v>
      </c>
      <c r="F60" s="233">
        <v>682</v>
      </c>
      <c r="G60" s="234">
        <v>519</v>
      </c>
      <c r="H60" s="232">
        <v>460</v>
      </c>
      <c r="I60" s="221">
        <f>I61-SUM(I29:I59)</f>
        <v>513</v>
      </c>
      <c r="J60" s="235">
        <f>I60-H60</f>
        <v>53</v>
      </c>
      <c r="M60" s="236"/>
      <c r="O60" s="236"/>
    </row>
    <row r="61" spans="1:10" ht="13.5" customHeight="1" thickBot="1">
      <c r="A61" s="186"/>
      <c r="B61" s="216"/>
      <c r="C61" s="550" t="s">
        <v>72</v>
      </c>
      <c r="D61" s="551"/>
      <c r="E61" s="237">
        <v>9242</v>
      </c>
      <c r="F61" s="237">
        <f>SUM(F29:F60)</f>
        <v>8953</v>
      </c>
      <c r="G61" s="237">
        <v>7873</v>
      </c>
      <c r="H61" s="237">
        <v>7344</v>
      </c>
      <c r="I61" s="209">
        <v>7056</v>
      </c>
      <c r="J61" s="239">
        <f>I61-H61</f>
        <v>-288</v>
      </c>
    </row>
    <row r="62" spans="1:10" ht="13.5" customHeight="1" thickBot="1">
      <c r="A62" s="186"/>
      <c r="B62" s="552" t="s">
        <v>73</v>
      </c>
      <c r="C62" s="553"/>
      <c r="D62" s="553"/>
      <c r="E62" s="240">
        <f>SUM(E61,E28)</f>
        <v>22495</v>
      </c>
      <c r="F62" s="241">
        <f>SUM(F61,F28)</f>
        <v>21643</v>
      </c>
      <c r="G62" s="241">
        <f>SUM(G61,G28)</f>
        <v>20050</v>
      </c>
      <c r="H62" s="242">
        <f>SUM(H61,H28)</f>
        <v>17737</v>
      </c>
      <c r="I62" s="209">
        <f>SUM(I28,I61)</f>
        <v>16881</v>
      </c>
      <c r="J62" s="243">
        <f>I62-H62</f>
        <v>-856</v>
      </c>
    </row>
    <row r="63" spans="1:10" ht="13.5" customHeight="1">
      <c r="A63" s="186"/>
      <c r="B63" s="244"/>
      <c r="C63" s="244"/>
      <c r="D63" s="545"/>
      <c r="E63" s="545"/>
      <c r="F63" s="545"/>
      <c r="G63" s="545"/>
      <c r="H63" s="245"/>
      <c r="I63" s="244"/>
      <c r="J63" s="246"/>
    </row>
    <row r="64" spans="1:6" ht="13.5" customHeight="1">
      <c r="A64" s="186"/>
      <c r="F64" s="248"/>
    </row>
  </sheetData>
  <sheetProtection/>
  <mergeCells count="66">
    <mergeCell ref="I2:I3"/>
    <mergeCell ref="J2:J3"/>
    <mergeCell ref="C4:D4"/>
    <mergeCell ref="C5:D5"/>
    <mergeCell ref="C6:D6"/>
    <mergeCell ref="C7:D7"/>
    <mergeCell ref="C8:D8"/>
    <mergeCell ref="F2:F3"/>
    <mergeCell ref="E2:E3"/>
    <mergeCell ref="H2:H3"/>
    <mergeCell ref="G2:G3"/>
    <mergeCell ref="B2:D3"/>
    <mergeCell ref="C9:D9"/>
    <mergeCell ref="C10:D10"/>
    <mergeCell ref="C11:D11"/>
    <mergeCell ref="C12:D12"/>
    <mergeCell ref="C13:D13"/>
    <mergeCell ref="C14:D14"/>
    <mergeCell ref="C15:D15"/>
    <mergeCell ref="C16:D16"/>
    <mergeCell ref="C17:D17"/>
    <mergeCell ref="C18:D18"/>
    <mergeCell ref="C19:D19"/>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D63:G63"/>
    <mergeCell ref="C58:D58"/>
    <mergeCell ref="C59:D59"/>
    <mergeCell ref="C60:D60"/>
    <mergeCell ref="C61:D61"/>
    <mergeCell ref="B62:D62"/>
  </mergeCells>
  <printOptions/>
  <pageMargins left="0.7" right="0.7" top="0.75" bottom="0.75" header="0.3" footer="0.3"/>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tabColor theme="9"/>
    <pageSetUpPr fitToPage="1"/>
  </sheetPr>
  <dimension ref="B1:O64"/>
  <sheetViews>
    <sheetView showGridLines="0" zoomScale="70" zoomScaleNormal="70" zoomScalePageLayoutView="0" workbookViewId="0" topLeftCell="A1">
      <pane xSplit="4" topLeftCell="E1" activePane="topRight" state="frozen"/>
      <selection pane="topLeft" activeCell="A1" sqref="A1"/>
      <selection pane="topRight" activeCell="P100" sqref="P100"/>
    </sheetView>
  </sheetViews>
  <sheetFormatPr defaultColWidth="9.00390625" defaultRowHeight="13.5"/>
  <cols>
    <col min="1" max="1" width="0.875" style="247" customWidth="1"/>
    <col min="2" max="2" width="5.50390625" style="247" customWidth="1"/>
    <col min="3" max="3" width="2.875" style="247" customWidth="1"/>
    <col min="4" max="4" width="15.625" style="247" customWidth="1"/>
    <col min="5" max="5" width="11.625" style="247" customWidth="1"/>
    <col min="6" max="6" width="11.625" style="249" customWidth="1"/>
    <col min="7" max="7" width="11.625" style="247" customWidth="1"/>
    <col min="8" max="8" width="11.625" style="249" customWidth="1"/>
    <col min="9" max="9" width="11.625" style="247" customWidth="1"/>
    <col min="10" max="10" width="10.625" style="186" customWidth="1"/>
    <col min="11" max="11" width="3.125" style="186" customWidth="1"/>
    <col min="12" max="12" width="9.75390625" style="186" bestFit="1" customWidth="1"/>
    <col min="13" max="16384" width="9.00390625" style="186" customWidth="1"/>
  </cols>
  <sheetData>
    <row r="1" spans="2:9" ht="13.5" customHeight="1" thickBot="1">
      <c r="B1" s="187"/>
      <c r="C1" s="188" t="s">
        <v>498</v>
      </c>
      <c r="D1" s="187"/>
      <c r="E1" s="187"/>
      <c r="F1" s="189"/>
      <c r="G1" s="187"/>
      <c r="H1" s="189"/>
      <c r="I1" s="187"/>
    </row>
    <row r="2" spans="2:10" ht="13.5" customHeight="1">
      <c r="B2" s="566" t="s">
        <v>281</v>
      </c>
      <c r="C2" s="567"/>
      <c r="D2" s="568"/>
      <c r="E2" s="562" t="s">
        <v>10</v>
      </c>
      <c r="F2" s="562" t="s">
        <v>227</v>
      </c>
      <c r="G2" s="562" t="s">
        <v>253</v>
      </c>
      <c r="H2" s="562" t="s">
        <v>282</v>
      </c>
      <c r="I2" s="562" t="s">
        <v>425</v>
      </c>
      <c r="J2" s="572" t="s">
        <v>409</v>
      </c>
    </row>
    <row r="3" spans="2:10" ht="13.5" customHeight="1" thickBot="1">
      <c r="B3" s="569"/>
      <c r="C3" s="570"/>
      <c r="D3" s="571"/>
      <c r="E3" s="563"/>
      <c r="F3" s="563"/>
      <c r="G3" s="563"/>
      <c r="H3" s="563"/>
      <c r="I3" s="563"/>
      <c r="J3" s="573"/>
    </row>
    <row r="4" spans="2:13" ht="13.5" customHeight="1">
      <c r="B4" s="191"/>
      <c r="C4" s="574" t="s">
        <v>12</v>
      </c>
      <c r="D4" s="575"/>
      <c r="E4" s="193">
        <v>43</v>
      </c>
      <c r="F4" s="193">
        <v>48</v>
      </c>
      <c r="G4" s="194">
        <v>34</v>
      </c>
      <c r="H4" s="192">
        <v>54</v>
      </c>
      <c r="I4" s="192">
        <v>25</v>
      </c>
      <c r="J4" s="195">
        <f>I4-H4</f>
        <v>-29</v>
      </c>
      <c r="M4" s="196"/>
    </row>
    <row r="5" spans="2:13" ht="13.5" customHeight="1">
      <c r="B5" s="191"/>
      <c r="C5" s="546" t="s">
        <v>13</v>
      </c>
      <c r="D5" s="547"/>
      <c r="E5" s="197">
        <v>65</v>
      </c>
      <c r="F5" s="197">
        <v>41</v>
      </c>
      <c r="G5" s="194">
        <v>47</v>
      </c>
      <c r="H5" s="192">
        <v>43</v>
      </c>
      <c r="I5" s="192">
        <v>58</v>
      </c>
      <c r="J5" s="195">
        <f aca="true" t="shared" si="0" ref="J5:J26">I5-H5</f>
        <v>15</v>
      </c>
      <c r="L5" s="198"/>
      <c r="M5" s="196"/>
    </row>
    <row r="6" spans="2:14" ht="13.5" customHeight="1">
      <c r="B6" s="191"/>
      <c r="C6" s="546" t="s">
        <v>14</v>
      </c>
      <c r="D6" s="547"/>
      <c r="E6" s="197">
        <v>0</v>
      </c>
      <c r="F6" s="197">
        <v>13</v>
      </c>
      <c r="G6" s="194">
        <v>10</v>
      </c>
      <c r="H6" s="192">
        <v>5</v>
      </c>
      <c r="I6" s="192">
        <v>3</v>
      </c>
      <c r="J6" s="195">
        <f t="shared" si="0"/>
        <v>-2</v>
      </c>
      <c r="M6" s="196"/>
      <c r="N6" s="198"/>
    </row>
    <row r="7" spans="2:13" ht="13.5" customHeight="1">
      <c r="B7" s="191"/>
      <c r="C7" s="546" t="s">
        <v>381</v>
      </c>
      <c r="D7" s="547"/>
      <c r="E7" s="197">
        <v>7</v>
      </c>
      <c r="F7" s="197">
        <v>9</v>
      </c>
      <c r="G7" s="194">
        <v>5</v>
      </c>
      <c r="H7" s="192">
        <v>6</v>
      </c>
      <c r="I7" s="192">
        <v>6</v>
      </c>
      <c r="J7" s="195">
        <f t="shared" si="0"/>
        <v>0</v>
      </c>
      <c r="M7" s="196"/>
    </row>
    <row r="8" spans="2:13" ht="13.5" customHeight="1">
      <c r="B8" s="191"/>
      <c r="C8" s="546" t="s">
        <v>15</v>
      </c>
      <c r="D8" s="547"/>
      <c r="E8" s="197">
        <v>1</v>
      </c>
      <c r="F8" s="197">
        <v>11</v>
      </c>
      <c r="G8" s="194">
        <v>7</v>
      </c>
      <c r="H8" s="192">
        <v>2</v>
      </c>
      <c r="I8" s="192">
        <v>2</v>
      </c>
      <c r="J8" s="195">
        <f t="shared" si="0"/>
        <v>0</v>
      </c>
      <c r="M8" s="198"/>
    </row>
    <row r="9" spans="2:13" ht="13.5" customHeight="1">
      <c r="B9" s="191" t="s">
        <v>16</v>
      </c>
      <c r="C9" s="546" t="s">
        <v>17</v>
      </c>
      <c r="D9" s="547"/>
      <c r="E9" s="197">
        <v>274</v>
      </c>
      <c r="F9" s="197">
        <v>259</v>
      </c>
      <c r="G9" s="194">
        <v>318</v>
      </c>
      <c r="H9" s="192">
        <v>264</v>
      </c>
      <c r="I9" s="192">
        <v>211</v>
      </c>
      <c r="J9" s="195">
        <f t="shared" si="0"/>
        <v>-53</v>
      </c>
      <c r="M9" s="196"/>
    </row>
    <row r="10" spans="2:13" ht="13.5" customHeight="1">
      <c r="B10" s="191"/>
      <c r="C10" s="546" t="s">
        <v>18</v>
      </c>
      <c r="D10" s="547"/>
      <c r="E10" s="197">
        <v>650</v>
      </c>
      <c r="F10" s="197">
        <v>617</v>
      </c>
      <c r="G10" s="194">
        <v>638</v>
      </c>
      <c r="H10" s="192">
        <v>564</v>
      </c>
      <c r="I10" s="192">
        <v>444</v>
      </c>
      <c r="J10" s="195">
        <f t="shared" si="0"/>
        <v>-120</v>
      </c>
      <c r="M10" s="196"/>
    </row>
    <row r="11" spans="2:13" ht="13.5" customHeight="1">
      <c r="B11" s="191"/>
      <c r="C11" s="546" t="s">
        <v>19</v>
      </c>
      <c r="D11" s="547"/>
      <c r="E11" s="197">
        <v>222</v>
      </c>
      <c r="F11" s="197">
        <v>213</v>
      </c>
      <c r="G11" s="194">
        <v>196</v>
      </c>
      <c r="H11" s="192">
        <v>187</v>
      </c>
      <c r="I11" s="192">
        <v>232</v>
      </c>
      <c r="J11" s="195">
        <f t="shared" si="0"/>
        <v>45</v>
      </c>
      <c r="M11" s="196"/>
    </row>
    <row r="12" spans="2:13" ht="13.5" customHeight="1">
      <c r="B12" s="191"/>
      <c r="C12" s="546" t="s">
        <v>20</v>
      </c>
      <c r="D12" s="547"/>
      <c r="E12" s="197">
        <v>432</v>
      </c>
      <c r="F12" s="197">
        <v>431</v>
      </c>
      <c r="G12" s="194">
        <v>344</v>
      </c>
      <c r="H12" s="192">
        <v>362</v>
      </c>
      <c r="I12" s="192">
        <v>360</v>
      </c>
      <c r="J12" s="195">
        <f t="shared" si="0"/>
        <v>-2</v>
      </c>
      <c r="M12" s="196"/>
    </row>
    <row r="13" spans="2:13" ht="13.5" customHeight="1">
      <c r="B13" s="191"/>
      <c r="C13" s="546" t="s">
        <v>21</v>
      </c>
      <c r="D13" s="547"/>
      <c r="E13" s="197">
        <v>309</v>
      </c>
      <c r="F13" s="197">
        <v>294</v>
      </c>
      <c r="G13" s="194">
        <v>254</v>
      </c>
      <c r="H13" s="192">
        <v>229</v>
      </c>
      <c r="I13" s="192">
        <v>190</v>
      </c>
      <c r="J13" s="195">
        <f t="shared" si="0"/>
        <v>-39</v>
      </c>
      <c r="L13" s="199"/>
      <c r="M13" s="196"/>
    </row>
    <row r="14" spans="2:13" ht="13.5" customHeight="1">
      <c r="B14" s="191"/>
      <c r="C14" s="546" t="s">
        <v>22</v>
      </c>
      <c r="D14" s="547"/>
      <c r="E14" s="197">
        <v>770</v>
      </c>
      <c r="F14" s="197">
        <v>803</v>
      </c>
      <c r="G14" s="194">
        <v>778</v>
      </c>
      <c r="H14" s="192">
        <v>645</v>
      </c>
      <c r="I14" s="192">
        <v>518</v>
      </c>
      <c r="J14" s="195">
        <f t="shared" si="0"/>
        <v>-127</v>
      </c>
      <c r="M14" s="196"/>
    </row>
    <row r="15" spans="2:13" ht="13.5" customHeight="1">
      <c r="B15" s="191"/>
      <c r="C15" s="546" t="s">
        <v>23</v>
      </c>
      <c r="D15" s="547"/>
      <c r="E15" s="197">
        <v>14</v>
      </c>
      <c r="F15" s="197">
        <v>11</v>
      </c>
      <c r="G15" s="194">
        <v>7</v>
      </c>
      <c r="H15" s="192">
        <v>7</v>
      </c>
      <c r="I15" s="192">
        <v>5</v>
      </c>
      <c r="J15" s="195">
        <f t="shared" si="0"/>
        <v>-2</v>
      </c>
      <c r="M15" s="196"/>
    </row>
    <row r="16" spans="2:13" ht="13.5" customHeight="1">
      <c r="B16" s="191" t="s">
        <v>24</v>
      </c>
      <c r="C16" s="546" t="s">
        <v>25</v>
      </c>
      <c r="D16" s="547"/>
      <c r="E16" s="197">
        <v>137</v>
      </c>
      <c r="F16" s="197">
        <v>119</v>
      </c>
      <c r="G16" s="194">
        <v>159</v>
      </c>
      <c r="H16" s="192">
        <v>98</v>
      </c>
      <c r="I16" s="192">
        <v>67</v>
      </c>
      <c r="J16" s="195">
        <f t="shared" si="0"/>
        <v>-31</v>
      </c>
      <c r="M16" s="196"/>
    </row>
    <row r="17" spans="2:13" ht="13.5" customHeight="1">
      <c r="B17" s="191"/>
      <c r="C17" s="546" t="s">
        <v>26</v>
      </c>
      <c r="D17" s="547"/>
      <c r="E17" s="197">
        <v>34</v>
      </c>
      <c r="F17" s="197">
        <v>60</v>
      </c>
      <c r="G17" s="194">
        <v>57</v>
      </c>
      <c r="H17" s="192">
        <v>39</v>
      </c>
      <c r="I17" s="192">
        <v>18</v>
      </c>
      <c r="J17" s="195">
        <f t="shared" si="0"/>
        <v>-21</v>
      </c>
      <c r="M17" s="196"/>
    </row>
    <row r="18" spans="2:13" ht="13.5" customHeight="1">
      <c r="B18" s="191"/>
      <c r="C18" s="546" t="s">
        <v>27</v>
      </c>
      <c r="D18" s="547"/>
      <c r="E18" s="197">
        <v>6</v>
      </c>
      <c r="F18" s="197">
        <v>7</v>
      </c>
      <c r="G18" s="194">
        <v>6</v>
      </c>
      <c r="H18" s="192">
        <v>1</v>
      </c>
      <c r="I18" s="192">
        <v>1</v>
      </c>
      <c r="J18" s="195">
        <f t="shared" si="0"/>
        <v>0</v>
      </c>
      <c r="M18" s="196"/>
    </row>
    <row r="19" spans="2:13" ht="13.5" customHeight="1">
      <c r="B19" s="191"/>
      <c r="C19" s="548" t="s">
        <v>28</v>
      </c>
      <c r="D19" s="549"/>
      <c r="E19" s="200">
        <v>64</v>
      </c>
      <c r="F19" s="200">
        <v>45</v>
      </c>
      <c r="G19" s="194">
        <v>61</v>
      </c>
      <c r="H19" s="201">
        <v>38</v>
      </c>
      <c r="I19" s="201">
        <v>30</v>
      </c>
      <c r="J19" s="195">
        <f t="shared" si="0"/>
        <v>-8</v>
      </c>
      <c r="M19" s="196"/>
    </row>
    <row r="20" spans="2:13" ht="13.5" customHeight="1">
      <c r="B20" s="191"/>
      <c r="C20" s="202"/>
      <c r="D20" s="203" t="s">
        <v>29</v>
      </c>
      <c r="E20" s="200">
        <v>0</v>
      </c>
      <c r="F20" s="200">
        <v>0</v>
      </c>
      <c r="G20" s="194">
        <v>0</v>
      </c>
      <c r="H20" s="201">
        <v>0</v>
      </c>
      <c r="I20" s="201">
        <v>0</v>
      </c>
      <c r="J20" s="195">
        <f t="shared" si="0"/>
        <v>0</v>
      </c>
      <c r="M20" s="196"/>
    </row>
    <row r="21" spans="2:13" ht="13.5" customHeight="1">
      <c r="B21" s="191"/>
      <c r="C21" s="546" t="s">
        <v>30</v>
      </c>
      <c r="D21" s="547"/>
      <c r="E21" s="200">
        <v>16</v>
      </c>
      <c r="F21" s="200">
        <v>13</v>
      </c>
      <c r="G21" s="194">
        <v>13</v>
      </c>
      <c r="H21" s="201">
        <v>21</v>
      </c>
      <c r="I21" s="201">
        <v>23</v>
      </c>
      <c r="J21" s="195">
        <f t="shared" si="0"/>
        <v>2</v>
      </c>
      <c r="M21" s="196"/>
    </row>
    <row r="22" spans="2:13" ht="13.5" customHeight="1">
      <c r="B22" s="191"/>
      <c r="C22" s="546" t="s">
        <v>31</v>
      </c>
      <c r="D22" s="547"/>
      <c r="E22" s="200">
        <v>2</v>
      </c>
      <c r="F22" s="200">
        <v>0</v>
      </c>
      <c r="G22" s="194">
        <v>9</v>
      </c>
      <c r="H22" s="201">
        <v>4</v>
      </c>
      <c r="I22" s="201">
        <v>4</v>
      </c>
      <c r="J22" s="195">
        <f t="shared" si="0"/>
        <v>0</v>
      </c>
      <c r="M22" s="196"/>
    </row>
    <row r="23" spans="2:13" ht="13.5" customHeight="1">
      <c r="B23" s="191" t="s">
        <v>32</v>
      </c>
      <c r="C23" s="546" t="s">
        <v>33</v>
      </c>
      <c r="D23" s="547"/>
      <c r="E23" s="200">
        <v>60</v>
      </c>
      <c r="F23" s="200">
        <v>32</v>
      </c>
      <c r="G23" s="194">
        <v>53</v>
      </c>
      <c r="H23" s="201">
        <v>38</v>
      </c>
      <c r="I23" s="201">
        <v>20</v>
      </c>
      <c r="J23" s="195">
        <f t="shared" si="0"/>
        <v>-18</v>
      </c>
      <c r="M23" s="196"/>
    </row>
    <row r="24" spans="2:13" ht="13.5" customHeight="1">
      <c r="B24" s="191"/>
      <c r="C24" s="558" t="s">
        <v>34</v>
      </c>
      <c r="D24" s="559"/>
      <c r="E24" s="200">
        <v>23</v>
      </c>
      <c r="F24" s="200">
        <v>5</v>
      </c>
      <c r="G24" s="194">
        <v>44</v>
      </c>
      <c r="H24" s="201">
        <v>9</v>
      </c>
      <c r="I24" s="201">
        <v>21</v>
      </c>
      <c r="J24" s="195">
        <f t="shared" si="0"/>
        <v>12</v>
      </c>
      <c r="M24" s="196"/>
    </row>
    <row r="25" spans="2:15" ht="13.5" customHeight="1">
      <c r="B25" s="191"/>
      <c r="C25" s="546" t="s">
        <v>35</v>
      </c>
      <c r="D25" s="547"/>
      <c r="E25" s="200">
        <v>68</v>
      </c>
      <c r="F25" s="200">
        <v>91</v>
      </c>
      <c r="G25" s="194">
        <v>109</v>
      </c>
      <c r="H25" s="201">
        <v>72</v>
      </c>
      <c r="I25" s="201">
        <v>39</v>
      </c>
      <c r="J25" s="195">
        <f t="shared" si="0"/>
        <v>-33</v>
      </c>
      <c r="M25" s="251"/>
      <c r="N25" s="231"/>
      <c r="O25" s="231"/>
    </row>
    <row r="26" spans="2:15" ht="13.5" customHeight="1">
      <c r="B26" s="191"/>
      <c r="C26" s="546" t="s">
        <v>36</v>
      </c>
      <c r="D26" s="547"/>
      <c r="E26" s="200">
        <v>7</v>
      </c>
      <c r="F26" s="200">
        <v>15</v>
      </c>
      <c r="G26" s="204">
        <v>8</v>
      </c>
      <c r="H26" s="205">
        <v>13</v>
      </c>
      <c r="I26" s="205">
        <v>5</v>
      </c>
      <c r="J26" s="195">
        <f t="shared" si="0"/>
        <v>-8</v>
      </c>
      <c r="M26" s="196"/>
      <c r="O26" s="208"/>
    </row>
    <row r="27" spans="2:14" ht="13.5" customHeight="1">
      <c r="B27" s="191"/>
      <c r="C27" s="548" t="s">
        <v>37</v>
      </c>
      <c r="D27" s="549"/>
      <c r="E27" s="206">
        <v>111</v>
      </c>
      <c r="F27" s="206">
        <v>119</v>
      </c>
      <c r="G27" s="207">
        <v>170</v>
      </c>
      <c r="H27" s="206">
        <v>127</v>
      </c>
      <c r="I27" s="206">
        <v>99</v>
      </c>
      <c r="J27" s="195">
        <f>I27-H27</f>
        <v>-28</v>
      </c>
      <c r="M27" s="196"/>
      <c r="N27" s="208"/>
    </row>
    <row r="28" spans="2:10" ht="13.5" customHeight="1" thickBot="1">
      <c r="B28" s="191"/>
      <c r="C28" s="550" t="s">
        <v>38</v>
      </c>
      <c r="D28" s="551"/>
      <c r="E28" s="209">
        <v>3315</v>
      </c>
      <c r="F28" s="209">
        <f>SUM(F4:F27)</f>
        <v>3256</v>
      </c>
      <c r="G28" s="210">
        <v>3327</v>
      </c>
      <c r="H28" s="209">
        <f>SUM(H4:H27)</f>
        <v>2828</v>
      </c>
      <c r="I28" s="209">
        <f>SUM(I4:I27)</f>
        <v>2381</v>
      </c>
      <c r="J28" s="211">
        <f>I28-H28</f>
        <v>-447</v>
      </c>
    </row>
    <row r="29" spans="2:10" ht="13.5" customHeight="1">
      <c r="B29" s="190"/>
      <c r="C29" s="556" t="s">
        <v>39</v>
      </c>
      <c r="D29" s="557"/>
      <c r="E29" s="212">
        <v>5</v>
      </c>
      <c r="F29" s="212">
        <v>4</v>
      </c>
      <c r="G29" s="213">
        <v>1</v>
      </c>
      <c r="H29" s="212">
        <v>6</v>
      </c>
      <c r="I29" s="212">
        <v>6</v>
      </c>
      <c r="J29" s="215">
        <f>I29-H29</f>
        <v>0</v>
      </c>
    </row>
    <row r="30" spans="2:10" ht="13.5" customHeight="1">
      <c r="B30" s="216"/>
      <c r="C30" s="546" t="s">
        <v>40</v>
      </c>
      <c r="D30" s="547"/>
      <c r="E30" s="218">
        <v>37</v>
      </c>
      <c r="F30" s="218">
        <v>31</v>
      </c>
      <c r="G30" s="219">
        <v>49</v>
      </c>
      <c r="H30" s="221">
        <v>31</v>
      </c>
      <c r="I30" s="221">
        <v>33</v>
      </c>
      <c r="J30" s="222">
        <f>I30-H30</f>
        <v>2</v>
      </c>
    </row>
    <row r="31" spans="2:10" ht="13.5" customHeight="1">
      <c r="B31" s="216"/>
      <c r="C31" s="546" t="s">
        <v>41</v>
      </c>
      <c r="D31" s="547"/>
      <c r="E31" s="218">
        <v>0</v>
      </c>
      <c r="F31" s="218">
        <v>0</v>
      </c>
      <c r="G31" s="219">
        <v>3</v>
      </c>
      <c r="H31" s="221">
        <v>0</v>
      </c>
      <c r="I31" s="221">
        <v>0</v>
      </c>
      <c r="J31" s="222">
        <f aca="true" t="shared" si="1" ref="J31:J59">I31-H31</f>
        <v>0</v>
      </c>
    </row>
    <row r="32" spans="2:10" ht="13.5" customHeight="1">
      <c r="B32" s="216"/>
      <c r="C32" s="546" t="s">
        <v>42</v>
      </c>
      <c r="D32" s="547"/>
      <c r="E32" s="218">
        <v>34</v>
      </c>
      <c r="F32" s="218">
        <v>22</v>
      </c>
      <c r="G32" s="219">
        <v>35</v>
      </c>
      <c r="H32" s="221">
        <v>22</v>
      </c>
      <c r="I32" s="221">
        <v>20</v>
      </c>
      <c r="J32" s="222">
        <f t="shared" si="1"/>
        <v>-2</v>
      </c>
    </row>
    <row r="33" spans="2:10" ht="13.5" customHeight="1">
      <c r="B33" s="216" t="s">
        <v>43</v>
      </c>
      <c r="C33" s="546" t="s">
        <v>44</v>
      </c>
      <c r="D33" s="547"/>
      <c r="E33" s="218">
        <v>3</v>
      </c>
      <c r="F33" s="218">
        <v>5</v>
      </c>
      <c r="G33" s="219">
        <v>4</v>
      </c>
      <c r="H33" s="221">
        <v>3</v>
      </c>
      <c r="I33" s="221">
        <v>4</v>
      </c>
      <c r="J33" s="222">
        <f t="shared" si="1"/>
        <v>1</v>
      </c>
    </row>
    <row r="34" spans="2:10" ht="13.5" customHeight="1">
      <c r="B34" s="216"/>
      <c r="C34" s="546" t="s">
        <v>45</v>
      </c>
      <c r="D34" s="547"/>
      <c r="E34" s="218">
        <v>9</v>
      </c>
      <c r="F34" s="218">
        <v>5</v>
      </c>
      <c r="G34" s="219">
        <v>4</v>
      </c>
      <c r="H34" s="221">
        <v>3</v>
      </c>
      <c r="I34" s="221">
        <v>2</v>
      </c>
      <c r="J34" s="222">
        <f t="shared" si="1"/>
        <v>-1</v>
      </c>
    </row>
    <row r="35" spans="2:10" ht="13.5" customHeight="1">
      <c r="B35" s="216"/>
      <c r="C35" s="546" t="s">
        <v>46</v>
      </c>
      <c r="D35" s="547"/>
      <c r="E35" s="218">
        <v>0</v>
      </c>
      <c r="F35" s="218">
        <v>1</v>
      </c>
      <c r="G35" s="223">
        <v>0</v>
      </c>
      <c r="H35" s="225">
        <v>0</v>
      </c>
      <c r="I35" s="225">
        <v>0</v>
      </c>
      <c r="J35" s="222">
        <f t="shared" si="1"/>
        <v>0</v>
      </c>
    </row>
    <row r="36" spans="2:10" ht="13.5" customHeight="1">
      <c r="B36" s="216"/>
      <c r="C36" s="554" t="s">
        <v>47</v>
      </c>
      <c r="D36" s="555"/>
      <c r="E36" s="218">
        <v>3</v>
      </c>
      <c r="F36" s="218">
        <v>3</v>
      </c>
      <c r="G36" s="219">
        <v>3</v>
      </c>
      <c r="H36" s="221">
        <v>2</v>
      </c>
      <c r="I36" s="221">
        <v>2</v>
      </c>
      <c r="J36" s="222">
        <f t="shared" si="1"/>
        <v>0</v>
      </c>
    </row>
    <row r="37" spans="2:10" ht="13.5" customHeight="1">
      <c r="B37" s="216"/>
      <c r="C37" s="546" t="s">
        <v>283</v>
      </c>
      <c r="D37" s="547"/>
      <c r="E37" s="218">
        <v>0</v>
      </c>
      <c r="F37" s="218">
        <v>0</v>
      </c>
      <c r="G37" s="223">
        <v>0</v>
      </c>
      <c r="H37" s="225">
        <v>0</v>
      </c>
      <c r="I37" s="225">
        <v>0</v>
      </c>
      <c r="J37" s="222">
        <f t="shared" si="1"/>
        <v>0</v>
      </c>
    </row>
    <row r="38" spans="2:10" ht="13.5" customHeight="1">
      <c r="B38" s="216"/>
      <c r="C38" s="546" t="s">
        <v>48</v>
      </c>
      <c r="D38" s="547"/>
      <c r="E38" s="218">
        <v>24</v>
      </c>
      <c r="F38" s="218">
        <v>17</v>
      </c>
      <c r="G38" s="219">
        <v>13</v>
      </c>
      <c r="H38" s="221">
        <v>10</v>
      </c>
      <c r="I38" s="221">
        <v>10</v>
      </c>
      <c r="J38" s="222">
        <f t="shared" si="1"/>
        <v>0</v>
      </c>
    </row>
    <row r="39" spans="2:10" ht="13.5" customHeight="1">
      <c r="B39" s="216"/>
      <c r="C39" s="546" t="s">
        <v>49</v>
      </c>
      <c r="D39" s="547"/>
      <c r="E39" s="218">
        <v>8</v>
      </c>
      <c r="F39" s="218">
        <v>2</v>
      </c>
      <c r="G39" s="219">
        <v>3</v>
      </c>
      <c r="H39" s="221">
        <v>8</v>
      </c>
      <c r="I39" s="221">
        <v>4</v>
      </c>
      <c r="J39" s="222">
        <f t="shared" si="1"/>
        <v>-4</v>
      </c>
    </row>
    <row r="40" spans="2:10" ht="13.5" customHeight="1">
      <c r="B40" s="216"/>
      <c r="C40" s="546" t="s">
        <v>50</v>
      </c>
      <c r="D40" s="547"/>
      <c r="E40" s="218">
        <v>4</v>
      </c>
      <c r="F40" s="218">
        <v>5</v>
      </c>
      <c r="G40" s="219">
        <v>3</v>
      </c>
      <c r="H40" s="221">
        <v>2</v>
      </c>
      <c r="I40" s="221">
        <v>4</v>
      </c>
      <c r="J40" s="222">
        <f t="shared" si="1"/>
        <v>2</v>
      </c>
    </row>
    <row r="41" spans="2:10" ht="13.5" customHeight="1">
      <c r="B41" s="216" t="s">
        <v>51</v>
      </c>
      <c r="C41" s="546" t="s">
        <v>52</v>
      </c>
      <c r="D41" s="547"/>
      <c r="E41" s="218">
        <v>14</v>
      </c>
      <c r="F41" s="218">
        <v>11</v>
      </c>
      <c r="G41" s="219">
        <v>15</v>
      </c>
      <c r="H41" s="221">
        <v>5</v>
      </c>
      <c r="I41" s="221">
        <v>1</v>
      </c>
      <c r="J41" s="222">
        <f t="shared" si="1"/>
        <v>-4</v>
      </c>
    </row>
    <row r="42" spans="2:10" ht="13.5" customHeight="1">
      <c r="B42" s="216"/>
      <c r="C42" s="546" t="s">
        <v>53</v>
      </c>
      <c r="D42" s="547"/>
      <c r="E42" s="218">
        <v>5</v>
      </c>
      <c r="F42" s="218">
        <v>10</v>
      </c>
      <c r="G42" s="219">
        <v>7</v>
      </c>
      <c r="H42" s="221">
        <v>7</v>
      </c>
      <c r="I42" s="221">
        <v>7</v>
      </c>
      <c r="J42" s="222">
        <f t="shared" si="1"/>
        <v>0</v>
      </c>
    </row>
    <row r="43" spans="2:10" ht="13.5" customHeight="1">
      <c r="B43" s="216"/>
      <c r="C43" s="546" t="s">
        <v>54</v>
      </c>
      <c r="D43" s="547"/>
      <c r="E43" s="218">
        <v>12</v>
      </c>
      <c r="F43" s="218">
        <v>18</v>
      </c>
      <c r="G43" s="219">
        <v>9</v>
      </c>
      <c r="H43" s="221">
        <v>7</v>
      </c>
      <c r="I43" s="221">
        <v>12</v>
      </c>
      <c r="J43" s="222">
        <f t="shared" si="1"/>
        <v>5</v>
      </c>
    </row>
    <row r="44" spans="2:10" ht="13.5" customHeight="1">
      <c r="B44" s="216"/>
      <c r="C44" s="546" t="s">
        <v>55</v>
      </c>
      <c r="D44" s="547"/>
      <c r="E44" s="218">
        <v>3</v>
      </c>
      <c r="F44" s="218">
        <v>0</v>
      </c>
      <c r="G44" s="219">
        <v>0</v>
      </c>
      <c r="H44" s="221">
        <v>1</v>
      </c>
      <c r="I44" s="221">
        <v>0</v>
      </c>
      <c r="J44" s="222">
        <f t="shared" si="1"/>
        <v>-1</v>
      </c>
    </row>
    <row r="45" spans="2:10" ht="13.5" customHeight="1">
      <c r="B45" s="216"/>
      <c r="C45" s="546" t="s">
        <v>56</v>
      </c>
      <c r="D45" s="547"/>
      <c r="E45" s="218">
        <v>2</v>
      </c>
      <c r="F45" s="218">
        <v>1</v>
      </c>
      <c r="G45" s="219">
        <v>1</v>
      </c>
      <c r="H45" s="221">
        <v>3</v>
      </c>
      <c r="I45" s="221">
        <v>0</v>
      </c>
      <c r="J45" s="222">
        <f t="shared" si="1"/>
        <v>-3</v>
      </c>
    </row>
    <row r="46" spans="2:10" ht="13.5" customHeight="1">
      <c r="B46" s="216"/>
      <c r="C46" s="546" t="s">
        <v>57</v>
      </c>
      <c r="D46" s="547"/>
      <c r="E46" s="218">
        <v>61</v>
      </c>
      <c r="F46" s="218">
        <v>61</v>
      </c>
      <c r="G46" s="219">
        <v>67</v>
      </c>
      <c r="H46" s="221">
        <v>74</v>
      </c>
      <c r="I46" s="221">
        <v>60</v>
      </c>
      <c r="J46" s="222">
        <f t="shared" si="1"/>
        <v>-14</v>
      </c>
    </row>
    <row r="47" spans="2:10" ht="13.5" customHeight="1">
      <c r="B47" s="216"/>
      <c r="C47" s="546" t="s">
        <v>58</v>
      </c>
      <c r="D47" s="547"/>
      <c r="E47" s="218">
        <v>0</v>
      </c>
      <c r="F47" s="218">
        <v>0</v>
      </c>
      <c r="G47" s="219">
        <v>0</v>
      </c>
      <c r="H47" s="221">
        <v>1</v>
      </c>
      <c r="I47" s="221">
        <v>0</v>
      </c>
      <c r="J47" s="222">
        <f t="shared" si="1"/>
        <v>-1</v>
      </c>
    </row>
    <row r="48" spans="2:10" ht="13.5" customHeight="1">
      <c r="B48" s="216"/>
      <c r="C48" s="546" t="s">
        <v>59</v>
      </c>
      <c r="D48" s="547"/>
      <c r="E48" s="218">
        <v>15</v>
      </c>
      <c r="F48" s="218">
        <v>12</v>
      </c>
      <c r="G48" s="219">
        <v>8</v>
      </c>
      <c r="H48" s="221">
        <v>11</v>
      </c>
      <c r="I48" s="221">
        <v>6</v>
      </c>
      <c r="J48" s="222">
        <f t="shared" si="1"/>
        <v>-5</v>
      </c>
    </row>
    <row r="49" spans="2:10" ht="13.5" customHeight="1">
      <c r="B49" s="216" t="s">
        <v>24</v>
      </c>
      <c r="C49" s="546" t="s">
        <v>60</v>
      </c>
      <c r="D49" s="547"/>
      <c r="E49" s="226">
        <v>0</v>
      </c>
      <c r="F49" s="226">
        <v>0</v>
      </c>
      <c r="G49" s="223">
        <v>0</v>
      </c>
      <c r="H49" s="227">
        <v>0</v>
      </c>
      <c r="I49" s="227">
        <v>0</v>
      </c>
      <c r="J49" s="222">
        <f t="shared" si="1"/>
        <v>0</v>
      </c>
    </row>
    <row r="50" spans="2:10" ht="13.5" customHeight="1">
      <c r="B50" s="216"/>
      <c r="C50" s="546" t="s">
        <v>61</v>
      </c>
      <c r="D50" s="547"/>
      <c r="E50" s="228">
        <v>50</v>
      </c>
      <c r="F50" s="228">
        <v>58</v>
      </c>
      <c r="G50" s="229">
        <v>58</v>
      </c>
      <c r="H50" s="229">
        <v>84</v>
      </c>
      <c r="I50" s="229">
        <v>51</v>
      </c>
      <c r="J50" s="222">
        <f t="shared" si="1"/>
        <v>-33</v>
      </c>
    </row>
    <row r="51" spans="2:12" ht="13.5" customHeight="1">
      <c r="B51" s="216"/>
      <c r="C51" s="546" t="s">
        <v>62</v>
      </c>
      <c r="D51" s="547"/>
      <c r="E51" s="218">
        <v>979</v>
      </c>
      <c r="F51" s="218">
        <v>910</v>
      </c>
      <c r="G51" s="219">
        <v>845</v>
      </c>
      <c r="H51" s="221">
        <v>786</v>
      </c>
      <c r="I51" s="221">
        <v>644</v>
      </c>
      <c r="J51" s="222">
        <f t="shared" si="1"/>
        <v>-142</v>
      </c>
      <c r="L51" s="199"/>
    </row>
    <row r="52" spans="2:10" ht="13.5" customHeight="1">
      <c r="B52" s="216"/>
      <c r="C52" s="546" t="s">
        <v>63</v>
      </c>
      <c r="D52" s="547"/>
      <c r="E52" s="218">
        <v>2</v>
      </c>
      <c r="F52" s="218">
        <v>1</v>
      </c>
      <c r="G52" s="219">
        <v>2</v>
      </c>
      <c r="H52" s="221">
        <v>0</v>
      </c>
      <c r="I52" s="221">
        <v>2</v>
      </c>
      <c r="J52" s="222">
        <f t="shared" si="1"/>
        <v>2</v>
      </c>
    </row>
    <row r="53" spans="2:10" ht="13.5" customHeight="1">
      <c r="B53" s="216"/>
      <c r="C53" s="546" t="s">
        <v>64</v>
      </c>
      <c r="D53" s="547"/>
      <c r="E53" s="218">
        <v>8</v>
      </c>
      <c r="F53" s="218">
        <v>15</v>
      </c>
      <c r="G53" s="219">
        <v>17</v>
      </c>
      <c r="H53" s="221">
        <v>15</v>
      </c>
      <c r="I53" s="221">
        <v>14</v>
      </c>
      <c r="J53" s="222">
        <f t="shared" si="1"/>
        <v>-1</v>
      </c>
    </row>
    <row r="54" spans="2:10" ht="13.5" customHeight="1">
      <c r="B54" s="216"/>
      <c r="C54" s="546" t="s">
        <v>65</v>
      </c>
      <c r="D54" s="547"/>
      <c r="E54" s="218">
        <v>2</v>
      </c>
      <c r="F54" s="218">
        <v>5</v>
      </c>
      <c r="G54" s="219">
        <v>3</v>
      </c>
      <c r="H54" s="221">
        <v>1</v>
      </c>
      <c r="I54" s="221">
        <v>1</v>
      </c>
      <c r="J54" s="222">
        <f t="shared" si="1"/>
        <v>0</v>
      </c>
    </row>
    <row r="55" spans="2:10" ht="13.5" customHeight="1">
      <c r="B55" s="216"/>
      <c r="C55" s="546" t="s">
        <v>66</v>
      </c>
      <c r="D55" s="547"/>
      <c r="E55" s="218">
        <v>6</v>
      </c>
      <c r="F55" s="218">
        <v>4</v>
      </c>
      <c r="G55" s="219">
        <v>2</v>
      </c>
      <c r="H55" s="221">
        <v>2</v>
      </c>
      <c r="I55" s="221">
        <v>12</v>
      </c>
      <c r="J55" s="222">
        <f t="shared" si="1"/>
        <v>10</v>
      </c>
    </row>
    <row r="56" spans="2:10" ht="13.5" customHeight="1">
      <c r="B56" s="216"/>
      <c r="C56" s="546" t="s">
        <v>67</v>
      </c>
      <c r="D56" s="547"/>
      <c r="E56" s="218">
        <v>0</v>
      </c>
      <c r="F56" s="218">
        <v>0</v>
      </c>
      <c r="G56" s="219">
        <v>0</v>
      </c>
      <c r="H56" s="221">
        <v>0</v>
      </c>
      <c r="I56" s="221">
        <v>0</v>
      </c>
      <c r="J56" s="222">
        <f t="shared" si="1"/>
        <v>0</v>
      </c>
    </row>
    <row r="57" spans="2:10" ht="13.5" customHeight="1">
      <c r="B57" s="216" t="s">
        <v>32</v>
      </c>
      <c r="C57" s="546" t="s">
        <v>68</v>
      </c>
      <c r="D57" s="547"/>
      <c r="E57" s="218">
        <v>18</v>
      </c>
      <c r="F57" s="218">
        <v>3</v>
      </c>
      <c r="G57" s="219">
        <v>2</v>
      </c>
      <c r="H57" s="221">
        <v>2</v>
      </c>
      <c r="I57" s="221">
        <v>1</v>
      </c>
      <c r="J57" s="222">
        <f t="shared" si="1"/>
        <v>-1</v>
      </c>
    </row>
    <row r="58" spans="2:10" ht="13.5" customHeight="1">
      <c r="B58" s="216"/>
      <c r="C58" s="546" t="s">
        <v>69</v>
      </c>
      <c r="D58" s="547"/>
      <c r="E58" s="218">
        <v>13</v>
      </c>
      <c r="F58" s="218">
        <v>6</v>
      </c>
      <c r="G58" s="219">
        <v>3</v>
      </c>
      <c r="H58" s="221">
        <v>3</v>
      </c>
      <c r="I58" s="221">
        <v>0</v>
      </c>
      <c r="J58" s="222">
        <f t="shared" si="1"/>
        <v>-3</v>
      </c>
    </row>
    <row r="59" spans="2:15" ht="13.5" customHeight="1">
      <c r="B59" s="216"/>
      <c r="C59" s="546" t="s">
        <v>70</v>
      </c>
      <c r="D59" s="547"/>
      <c r="E59" s="218">
        <v>14</v>
      </c>
      <c r="F59" s="218">
        <v>13</v>
      </c>
      <c r="G59" s="219">
        <v>18</v>
      </c>
      <c r="H59" s="221">
        <v>14</v>
      </c>
      <c r="I59" s="221">
        <v>4</v>
      </c>
      <c r="J59" s="222">
        <f t="shared" si="1"/>
        <v>-10</v>
      </c>
      <c r="M59" s="231"/>
      <c r="N59" s="231"/>
      <c r="O59" s="231"/>
    </row>
    <row r="60" spans="2:15" ht="13.5" customHeight="1">
      <c r="B60" s="216"/>
      <c r="C60" s="548" t="s">
        <v>71</v>
      </c>
      <c r="D60" s="549"/>
      <c r="E60" s="232">
        <v>88</v>
      </c>
      <c r="F60" s="232">
        <v>110</v>
      </c>
      <c r="G60" s="234">
        <v>110</v>
      </c>
      <c r="H60" s="232">
        <v>129</v>
      </c>
      <c r="I60" s="221">
        <f>I61-SUM(I29:I59)</f>
        <v>124</v>
      </c>
      <c r="J60" s="235">
        <f>I60-H60</f>
        <v>-5</v>
      </c>
      <c r="M60" s="236"/>
      <c r="O60" s="236"/>
    </row>
    <row r="61" spans="2:10" ht="13.5" customHeight="1" thickBot="1">
      <c r="B61" s="216"/>
      <c r="C61" s="550" t="s">
        <v>72</v>
      </c>
      <c r="D61" s="551"/>
      <c r="E61" s="237">
        <v>1419</v>
      </c>
      <c r="F61" s="237">
        <v>1333</v>
      </c>
      <c r="G61" s="237">
        <v>1285</v>
      </c>
      <c r="H61" s="237">
        <v>1232</v>
      </c>
      <c r="I61" s="237">
        <v>1024</v>
      </c>
      <c r="J61" s="239">
        <f>I61-H61</f>
        <v>-208</v>
      </c>
    </row>
    <row r="62" spans="2:10" ht="13.5" customHeight="1" thickBot="1">
      <c r="B62" s="576" t="s">
        <v>73</v>
      </c>
      <c r="C62" s="577"/>
      <c r="D62" s="577"/>
      <c r="E62" s="252">
        <v>4734</v>
      </c>
      <c r="F62" s="252">
        <f>F28+F61</f>
        <v>4589</v>
      </c>
      <c r="G62" s="253">
        <f>G28+G61</f>
        <v>4612</v>
      </c>
      <c r="H62" s="254">
        <f>SUM(H28,H61)</f>
        <v>4060</v>
      </c>
      <c r="I62" s="254">
        <f>SUM(I28,I61)</f>
        <v>3405</v>
      </c>
      <c r="J62" s="280">
        <f>I62-H62</f>
        <v>-655</v>
      </c>
    </row>
    <row r="63" spans="4:7" ht="13.5" customHeight="1">
      <c r="D63" s="545"/>
      <c r="E63" s="545"/>
      <c r="F63" s="545"/>
      <c r="G63" s="545"/>
    </row>
    <row r="64" ht="13.5" customHeight="1">
      <c r="F64" s="248"/>
    </row>
  </sheetData>
  <sheetProtection/>
  <mergeCells count="66">
    <mergeCell ref="I2:I3"/>
    <mergeCell ref="J2:J3"/>
    <mergeCell ref="C4:D4"/>
    <mergeCell ref="C5:D5"/>
    <mergeCell ref="C6:D6"/>
    <mergeCell ref="C7:D7"/>
    <mergeCell ref="C8:D8"/>
    <mergeCell ref="F2:F3"/>
    <mergeCell ref="E2:E3"/>
    <mergeCell ref="H2:H3"/>
    <mergeCell ref="G2:G3"/>
    <mergeCell ref="B2:D3"/>
    <mergeCell ref="C9:D9"/>
    <mergeCell ref="C10:D10"/>
    <mergeCell ref="C11:D11"/>
    <mergeCell ref="C12:D12"/>
    <mergeCell ref="C13:D13"/>
    <mergeCell ref="C14:D14"/>
    <mergeCell ref="C15:D15"/>
    <mergeCell ref="C16:D16"/>
    <mergeCell ref="C17:D17"/>
    <mergeCell ref="C18:D18"/>
    <mergeCell ref="C19:D19"/>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D63:G63"/>
    <mergeCell ref="C58:D58"/>
    <mergeCell ref="C59:D59"/>
    <mergeCell ref="C60:D60"/>
    <mergeCell ref="C61:D61"/>
    <mergeCell ref="B62:D62"/>
  </mergeCells>
  <printOptions/>
  <pageMargins left="0.7" right="0.7" top="0.75" bottom="0.75" header="0.3" footer="0.3"/>
  <pageSetup fitToHeight="1" fitToWidth="1" horizontalDpi="600" verticalDpi="600" orientation="portrait" paperSize="9" scale="47" r:id="rId1"/>
</worksheet>
</file>

<file path=xl/worksheets/sheet7.xml><?xml version="1.0" encoding="utf-8"?>
<worksheet xmlns="http://schemas.openxmlformats.org/spreadsheetml/2006/main" xmlns:r="http://schemas.openxmlformats.org/officeDocument/2006/relationships">
  <sheetPr>
    <tabColor theme="9"/>
    <pageSetUpPr fitToPage="1"/>
  </sheetPr>
  <dimension ref="B1:O64"/>
  <sheetViews>
    <sheetView showGridLines="0" zoomScale="85" zoomScaleNormal="85" zoomScalePageLayoutView="0" workbookViewId="0" topLeftCell="A1">
      <pane xSplit="4" topLeftCell="E1" activePane="topRight" state="frozen"/>
      <selection pane="topLeft" activeCell="A1" sqref="A1"/>
      <selection pane="topRight" activeCell="J1" sqref="J1:J16384"/>
    </sheetView>
  </sheetViews>
  <sheetFormatPr defaultColWidth="9.00390625" defaultRowHeight="13.5"/>
  <cols>
    <col min="1" max="1" width="0.875" style="247" customWidth="1"/>
    <col min="2" max="2" width="5.50390625" style="247" customWidth="1"/>
    <col min="3" max="3" width="2.875" style="247" customWidth="1"/>
    <col min="4" max="4" width="15.625" style="247" customWidth="1"/>
    <col min="5" max="6" width="11.625" style="247" customWidth="1"/>
    <col min="7" max="7" width="11.625" style="249" customWidth="1"/>
    <col min="8" max="9" width="11.625" style="247" customWidth="1"/>
    <col min="10" max="10" width="10.625" style="186" customWidth="1"/>
    <col min="11" max="11" width="1.875" style="247" customWidth="1"/>
    <col min="12" max="16384" width="9.00390625" style="247" customWidth="1"/>
  </cols>
  <sheetData>
    <row r="1" spans="2:10" ht="13.5" customHeight="1" thickBot="1">
      <c r="B1" s="189"/>
      <c r="C1" s="188" t="s">
        <v>497</v>
      </c>
      <c r="D1" s="189"/>
      <c r="E1" s="189"/>
      <c r="F1" s="189"/>
      <c r="G1" s="189"/>
      <c r="H1" s="187"/>
      <c r="I1" s="187"/>
      <c r="J1" s="255"/>
    </row>
    <row r="2" spans="2:10" ht="13.5" customHeight="1">
      <c r="B2" s="566" t="s">
        <v>284</v>
      </c>
      <c r="C2" s="587"/>
      <c r="D2" s="588"/>
      <c r="E2" s="562" t="s">
        <v>10</v>
      </c>
      <c r="F2" s="562" t="s">
        <v>227</v>
      </c>
      <c r="G2" s="562" t="s">
        <v>253</v>
      </c>
      <c r="H2" s="562" t="s">
        <v>282</v>
      </c>
      <c r="I2" s="562" t="s">
        <v>425</v>
      </c>
      <c r="J2" s="592" t="s">
        <v>409</v>
      </c>
    </row>
    <row r="3" spans="2:10" ht="13.5" customHeight="1" thickBot="1">
      <c r="B3" s="589"/>
      <c r="C3" s="590"/>
      <c r="D3" s="591"/>
      <c r="E3" s="563"/>
      <c r="F3" s="563"/>
      <c r="G3" s="563"/>
      <c r="H3" s="563"/>
      <c r="I3" s="563"/>
      <c r="J3" s="593"/>
    </row>
    <row r="4" spans="2:10" ht="13.5" customHeight="1">
      <c r="B4" s="191"/>
      <c r="C4" s="594" t="s">
        <v>12</v>
      </c>
      <c r="D4" s="595"/>
      <c r="E4" s="256">
        <v>94</v>
      </c>
      <c r="F4" s="256">
        <v>76</v>
      </c>
      <c r="G4" s="257">
        <v>57</v>
      </c>
      <c r="H4" s="258">
        <v>71</v>
      </c>
      <c r="I4" s="258">
        <v>61</v>
      </c>
      <c r="J4" s="195">
        <f>I4-H4</f>
        <v>-10</v>
      </c>
    </row>
    <row r="5" spans="2:10" ht="13.5" customHeight="1">
      <c r="B5" s="191"/>
      <c r="C5" s="578" t="s">
        <v>13</v>
      </c>
      <c r="D5" s="579"/>
      <c r="E5" s="259">
        <v>271</v>
      </c>
      <c r="F5" s="259">
        <v>243</v>
      </c>
      <c r="G5" s="260">
        <v>224</v>
      </c>
      <c r="H5" s="220">
        <v>159</v>
      </c>
      <c r="I5" s="258">
        <v>165</v>
      </c>
      <c r="J5" s="195">
        <f aca="true" t="shared" si="0" ref="J5:J26">I5-H5</f>
        <v>6</v>
      </c>
    </row>
    <row r="6" spans="2:10" ht="13.5" customHeight="1">
      <c r="B6" s="191"/>
      <c r="C6" s="578" t="s">
        <v>14</v>
      </c>
      <c r="D6" s="579"/>
      <c r="E6" s="259">
        <v>32</v>
      </c>
      <c r="F6" s="259">
        <v>54</v>
      </c>
      <c r="G6" s="260">
        <v>22</v>
      </c>
      <c r="H6" s="220">
        <v>28</v>
      </c>
      <c r="I6" s="258">
        <v>30</v>
      </c>
      <c r="J6" s="195">
        <f t="shared" si="0"/>
        <v>2</v>
      </c>
    </row>
    <row r="7" spans="2:10" ht="13.5" customHeight="1">
      <c r="B7" s="191"/>
      <c r="C7" s="578" t="s">
        <v>381</v>
      </c>
      <c r="D7" s="579"/>
      <c r="E7" s="261">
        <v>62</v>
      </c>
      <c r="F7" s="261">
        <v>54</v>
      </c>
      <c r="G7" s="260">
        <v>54</v>
      </c>
      <c r="H7" s="220">
        <v>39</v>
      </c>
      <c r="I7" s="258">
        <v>47</v>
      </c>
      <c r="J7" s="195">
        <f t="shared" si="0"/>
        <v>8</v>
      </c>
    </row>
    <row r="8" spans="2:10" ht="13.5" customHeight="1">
      <c r="B8" s="191"/>
      <c r="C8" s="578" t="s">
        <v>15</v>
      </c>
      <c r="D8" s="579"/>
      <c r="E8" s="259">
        <v>6</v>
      </c>
      <c r="F8" s="259">
        <v>3</v>
      </c>
      <c r="G8" s="260">
        <v>3</v>
      </c>
      <c r="H8" s="220">
        <v>1</v>
      </c>
      <c r="I8" s="258">
        <v>0</v>
      </c>
      <c r="J8" s="195">
        <f t="shared" si="0"/>
        <v>-1</v>
      </c>
    </row>
    <row r="9" spans="2:10" ht="13.5" customHeight="1">
      <c r="B9" s="191" t="s">
        <v>16</v>
      </c>
      <c r="C9" s="578" t="s">
        <v>17</v>
      </c>
      <c r="D9" s="579"/>
      <c r="E9" s="262">
        <v>1235</v>
      </c>
      <c r="F9" s="262">
        <v>1189</v>
      </c>
      <c r="G9" s="260">
        <v>1276</v>
      </c>
      <c r="H9" s="220">
        <v>1085</v>
      </c>
      <c r="I9" s="258">
        <v>1055</v>
      </c>
      <c r="J9" s="195">
        <f t="shared" si="0"/>
        <v>-30</v>
      </c>
    </row>
    <row r="10" spans="2:10" ht="13.5" customHeight="1">
      <c r="B10" s="191"/>
      <c r="C10" s="578" t="s">
        <v>18</v>
      </c>
      <c r="D10" s="579"/>
      <c r="E10" s="263">
        <v>2298</v>
      </c>
      <c r="F10" s="263">
        <v>2191</v>
      </c>
      <c r="G10" s="260">
        <v>2112</v>
      </c>
      <c r="H10" s="220">
        <v>1818</v>
      </c>
      <c r="I10" s="258">
        <v>1758</v>
      </c>
      <c r="J10" s="195">
        <f t="shared" si="0"/>
        <v>-60</v>
      </c>
    </row>
    <row r="11" spans="2:10" ht="13.5" customHeight="1">
      <c r="B11" s="191"/>
      <c r="C11" s="578" t="s">
        <v>19</v>
      </c>
      <c r="D11" s="579"/>
      <c r="E11" s="259">
        <v>610</v>
      </c>
      <c r="F11" s="259">
        <v>596</v>
      </c>
      <c r="G11" s="260">
        <v>527</v>
      </c>
      <c r="H11" s="220">
        <v>523</v>
      </c>
      <c r="I11" s="258">
        <v>512</v>
      </c>
      <c r="J11" s="195">
        <f t="shared" si="0"/>
        <v>-11</v>
      </c>
    </row>
    <row r="12" spans="2:10" ht="13.5" customHeight="1">
      <c r="B12" s="191"/>
      <c r="C12" s="578" t="s">
        <v>20</v>
      </c>
      <c r="D12" s="579"/>
      <c r="E12" s="263">
        <v>862</v>
      </c>
      <c r="F12" s="263">
        <v>865</v>
      </c>
      <c r="G12" s="260">
        <v>700</v>
      </c>
      <c r="H12" s="220">
        <v>596</v>
      </c>
      <c r="I12" s="258">
        <v>592</v>
      </c>
      <c r="J12" s="195">
        <f t="shared" si="0"/>
        <v>-4</v>
      </c>
    </row>
    <row r="13" spans="2:12" ht="13.5" customHeight="1">
      <c r="B13" s="191"/>
      <c r="C13" s="578" t="s">
        <v>21</v>
      </c>
      <c r="D13" s="579"/>
      <c r="E13" s="259">
        <v>15703</v>
      </c>
      <c r="F13" s="259">
        <v>15017</v>
      </c>
      <c r="G13" s="260">
        <v>14415</v>
      </c>
      <c r="H13" s="220">
        <v>11303</v>
      </c>
      <c r="I13" s="258">
        <v>10194</v>
      </c>
      <c r="J13" s="195">
        <f t="shared" si="0"/>
        <v>-1109</v>
      </c>
      <c r="L13" s="264"/>
    </row>
    <row r="14" spans="2:10" ht="13.5" customHeight="1">
      <c r="B14" s="191"/>
      <c r="C14" s="578" t="s">
        <v>22</v>
      </c>
      <c r="D14" s="579"/>
      <c r="E14" s="265">
        <v>2821</v>
      </c>
      <c r="F14" s="265">
        <v>3144</v>
      </c>
      <c r="G14" s="260">
        <v>2944</v>
      </c>
      <c r="H14" s="220">
        <v>2379</v>
      </c>
      <c r="I14" s="258">
        <v>2270</v>
      </c>
      <c r="J14" s="195">
        <f t="shared" si="0"/>
        <v>-109</v>
      </c>
    </row>
    <row r="15" spans="2:10" ht="13.5" customHeight="1">
      <c r="B15" s="191"/>
      <c r="C15" s="578" t="s">
        <v>23</v>
      </c>
      <c r="D15" s="579"/>
      <c r="E15" s="262">
        <v>69</v>
      </c>
      <c r="F15" s="262">
        <v>71</v>
      </c>
      <c r="G15" s="260">
        <v>49</v>
      </c>
      <c r="H15" s="220">
        <v>61</v>
      </c>
      <c r="I15" s="258">
        <v>49</v>
      </c>
      <c r="J15" s="195">
        <f t="shared" si="0"/>
        <v>-12</v>
      </c>
    </row>
    <row r="16" spans="2:10" ht="13.5" customHeight="1">
      <c r="B16" s="191" t="s">
        <v>24</v>
      </c>
      <c r="C16" s="578" t="s">
        <v>25</v>
      </c>
      <c r="D16" s="579"/>
      <c r="E16" s="259">
        <v>301</v>
      </c>
      <c r="F16" s="259">
        <v>300</v>
      </c>
      <c r="G16" s="260">
        <v>326</v>
      </c>
      <c r="H16" s="220">
        <v>211</v>
      </c>
      <c r="I16" s="258">
        <v>154</v>
      </c>
      <c r="J16" s="195">
        <f t="shared" si="0"/>
        <v>-57</v>
      </c>
    </row>
    <row r="17" spans="2:10" ht="13.5" customHeight="1">
      <c r="B17" s="191"/>
      <c r="C17" s="578" t="s">
        <v>26</v>
      </c>
      <c r="D17" s="579"/>
      <c r="E17" s="262">
        <v>106</v>
      </c>
      <c r="F17" s="262">
        <v>122</v>
      </c>
      <c r="G17" s="260">
        <v>283</v>
      </c>
      <c r="H17" s="220">
        <v>70</v>
      </c>
      <c r="I17" s="258">
        <v>74</v>
      </c>
      <c r="J17" s="195">
        <f t="shared" si="0"/>
        <v>4</v>
      </c>
    </row>
    <row r="18" spans="2:10" ht="13.5" customHeight="1">
      <c r="B18" s="191"/>
      <c r="C18" s="578" t="s">
        <v>27</v>
      </c>
      <c r="D18" s="579"/>
      <c r="E18" s="259">
        <v>55</v>
      </c>
      <c r="F18" s="259">
        <v>39</v>
      </c>
      <c r="G18" s="260">
        <v>24</v>
      </c>
      <c r="H18" s="220">
        <v>11</v>
      </c>
      <c r="I18" s="258">
        <v>13</v>
      </c>
      <c r="J18" s="195">
        <f t="shared" si="0"/>
        <v>2</v>
      </c>
    </row>
    <row r="19" spans="2:10" ht="13.5" customHeight="1">
      <c r="B19" s="191"/>
      <c r="C19" s="580" t="s">
        <v>28</v>
      </c>
      <c r="D19" s="581"/>
      <c r="E19" s="263">
        <v>432</v>
      </c>
      <c r="F19" s="263">
        <v>387</v>
      </c>
      <c r="G19" s="260">
        <v>344</v>
      </c>
      <c r="H19" s="220">
        <v>292</v>
      </c>
      <c r="I19" s="258">
        <v>276</v>
      </c>
      <c r="J19" s="195">
        <f t="shared" si="0"/>
        <v>-16</v>
      </c>
    </row>
    <row r="20" spans="2:10" ht="13.5" customHeight="1">
      <c r="B20" s="191"/>
      <c r="C20" s="202"/>
      <c r="D20" s="203" t="s">
        <v>29</v>
      </c>
      <c r="E20" s="259">
        <v>0</v>
      </c>
      <c r="F20" s="259">
        <v>0</v>
      </c>
      <c r="G20" s="230">
        <v>0</v>
      </c>
      <c r="H20" s="230">
        <v>0</v>
      </c>
      <c r="I20" s="258">
        <v>0</v>
      </c>
      <c r="J20" s="195">
        <f t="shared" si="0"/>
        <v>0</v>
      </c>
    </row>
    <row r="21" spans="2:10" ht="13.5" customHeight="1">
      <c r="B21" s="191"/>
      <c r="C21" s="578" t="s">
        <v>30</v>
      </c>
      <c r="D21" s="579"/>
      <c r="E21" s="259">
        <v>49</v>
      </c>
      <c r="F21" s="259">
        <v>27</v>
      </c>
      <c r="G21" s="230">
        <v>42</v>
      </c>
      <c r="H21" s="230">
        <v>42</v>
      </c>
      <c r="I21" s="258">
        <v>40</v>
      </c>
      <c r="J21" s="195">
        <f t="shared" si="0"/>
        <v>-2</v>
      </c>
    </row>
    <row r="22" spans="2:10" ht="13.5" customHeight="1">
      <c r="B22" s="191"/>
      <c r="C22" s="578" t="s">
        <v>31</v>
      </c>
      <c r="D22" s="579"/>
      <c r="E22" s="263">
        <v>5</v>
      </c>
      <c r="F22" s="263">
        <v>3</v>
      </c>
      <c r="G22" s="266">
        <v>9</v>
      </c>
      <c r="H22" s="224">
        <v>6</v>
      </c>
      <c r="I22" s="258">
        <v>8</v>
      </c>
      <c r="J22" s="195">
        <f t="shared" si="0"/>
        <v>2</v>
      </c>
    </row>
    <row r="23" spans="2:10" ht="13.5" customHeight="1">
      <c r="B23" s="191" t="s">
        <v>32</v>
      </c>
      <c r="C23" s="578" t="s">
        <v>33</v>
      </c>
      <c r="D23" s="579"/>
      <c r="E23" s="263">
        <v>84</v>
      </c>
      <c r="F23" s="263">
        <v>86</v>
      </c>
      <c r="G23" s="260">
        <v>97</v>
      </c>
      <c r="H23" s="220">
        <v>81</v>
      </c>
      <c r="I23" s="258">
        <v>74</v>
      </c>
      <c r="J23" s="195">
        <f t="shared" si="0"/>
        <v>-7</v>
      </c>
    </row>
    <row r="24" spans="2:10" ht="13.5" customHeight="1">
      <c r="B24" s="191"/>
      <c r="C24" s="558" t="s">
        <v>34</v>
      </c>
      <c r="D24" s="559"/>
      <c r="E24" s="263">
        <v>37</v>
      </c>
      <c r="F24" s="263">
        <v>41</v>
      </c>
      <c r="G24" s="260">
        <v>40</v>
      </c>
      <c r="H24" s="220">
        <v>33</v>
      </c>
      <c r="I24" s="258">
        <v>31</v>
      </c>
      <c r="J24" s="195">
        <f t="shared" si="0"/>
        <v>-2</v>
      </c>
    </row>
    <row r="25" spans="2:10" ht="13.5" customHeight="1">
      <c r="B25" s="191"/>
      <c r="C25" s="578" t="s">
        <v>35</v>
      </c>
      <c r="D25" s="579"/>
      <c r="E25" s="259">
        <v>666</v>
      </c>
      <c r="F25" s="259">
        <v>595</v>
      </c>
      <c r="G25" s="260">
        <v>582</v>
      </c>
      <c r="H25" s="220">
        <v>492</v>
      </c>
      <c r="I25" s="258">
        <v>452</v>
      </c>
      <c r="J25" s="195">
        <f t="shared" si="0"/>
        <v>-40</v>
      </c>
    </row>
    <row r="26" spans="2:15" ht="13.5" customHeight="1">
      <c r="B26" s="191"/>
      <c r="C26" s="578" t="s">
        <v>36</v>
      </c>
      <c r="D26" s="579"/>
      <c r="E26" s="262">
        <v>11</v>
      </c>
      <c r="F26" s="262">
        <v>19</v>
      </c>
      <c r="G26" s="260">
        <v>7</v>
      </c>
      <c r="H26" s="220">
        <v>11</v>
      </c>
      <c r="I26" s="258">
        <v>6</v>
      </c>
      <c r="J26" s="195">
        <f t="shared" si="0"/>
        <v>-5</v>
      </c>
      <c r="M26" s="249"/>
      <c r="N26" s="249"/>
      <c r="O26" s="249"/>
    </row>
    <row r="27" spans="2:15" ht="13.5" customHeight="1">
      <c r="B27" s="191"/>
      <c r="C27" s="580" t="s">
        <v>37</v>
      </c>
      <c r="D27" s="581"/>
      <c r="E27" s="267">
        <v>1074</v>
      </c>
      <c r="F27" s="267">
        <v>1109</v>
      </c>
      <c r="G27" s="268">
        <v>1433</v>
      </c>
      <c r="H27" s="267">
        <v>965</v>
      </c>
      <c r="I27" s="258">
        <v>820</v>
      </c>
      <c r="J27" s="195">
        <f>I27-H27</f>
        <v>-145</v>
      </c>
      <c r="M27" s="269"/>
      <c r="O27" s="269"/>
    </row>
    <row r="28" spans="2:10" ht="13.5" customHeight="1" thickBot="1">
      <c r="B28" s="270"/>
      <c r="C28" s="582" t="s">
        <v>38</v>
      </c>
      <c r="D28" s="583"/>
      <c r="E28" s="271">
        <v>26883</v>
      </c>
      <c r="F28" s="271">
        <f>SUM(F4:F27)</f>
        <v>26231</v>
      </c>
      <c r="G28" s="272">
        <v>25570</v>
      </c>
      <c r="H28" s="272">
        <f>SUM(H4:H27)</f>
        <v>20277</v>
      </c>
      <c r="I28" s="272">
        <f>SUM(I4:I27)</f>
        <v>18681</v>
      </c>
      <c r="J28" s="211">
        <f>I28-H28</f>
        <v>-1596</v>
      </c>
    </row>
    <row r="29" spans="2:10" ht="13.5" customHeight="1">
      <c r="B29" s="190"/>
      <c r="C29" s="556" t="s">
        <v>39</v>
      </c>
      <c r="D29" s="557"/>
      <c r="E29" s="256">
        <v>106</v>
      </c>
      <c r="F29" s="256">
        <v>68</v>
      </c>
      <c r="G29" s="273">
        <v>40</v>
      </c>
      <c r="H29" s="214">
        <v>48</v>
      </c>
      <c r="I29" s="214">
        <v>58</v>
      </c>
      <c r="J29" s="215">
        <f>I29-H29</f>
        <v>10</v>
      </c>
    </row>
    <row r="30" spans="2:10" ht="13.5" customHeight="1">
      <c r="B30" s="216"/>
      <c r="C30" s="578" t="s">
        <v>40</v>
      </c>
      <c r="D30" s="579"/>
      <c r="E30" s="262">
        <v>130</v>
      </c>
      <c r="F30" s="262">
        <v>106</v>
      </c>
      <c r="G30" s="260">
        <v>122</v>
      </c>
      <c r="H30" s="220">
        <v>113</v>
      </c>
      <c r="I30" s="220">
        <v>99</v>
      </c>
      <c r="J30" s="222">
        <f>I30-H30</f>
        <v>-14</v>
      </c>
    </row>
    <row r="31" spans="2:10" ht="13.5" customHeight="1">
      <c r="B31" s="216"/>
      <c r="C31" s="578" t="s">
        <v>41</v>
      </c>
      <c r="D31" s="579"/>
      <c r="E31" s="263">
        <v>7</v>
      </c>
      <c r="F31" s="263">
        <v>6</v>
      </c>
      <c r="G31" s="260">
        <v>11</v>
      </c>
      <c r="H31" s="220">
        <v>2</v>
      </c>
      <c r="I31" s="220">
        <v>0</v>
      </c>
      <c r="J31" s="222">
        <f aca="true" t="shared" si="1" ref="J31:J59">I31-H31</f>
        <v>-2</v>
      </c>
    </row>
    <row r="32" spans="2:10" ht="13.5" customHeight="1">
      <c r="B32" s="216"/>
      <c r="C32" s="578" t="s">
        <v>42</v>
      </c>
      <c r="D32" s="579"/>
      <c r="E32" s="259">
        <v>450</v>
      </c>
      <c r="F32" s="259">
        <v>432</v>
      </c>
      <c r="G32" s="260">
        <v>464</v>
      </c>
      <c r="H32" s="220">
        <v>374</v>
      </c>
      <c r="I32" s="220">
        <v>269</v>
      </c>
      <c r="J32" s="222">
        <f t="shared" si="1"/>
        <v>-105</v>
      </c>
    </row>
    <row r="33" spans="2:10" ht="13.5" customHeight="1">
      <c r="B33" s="216" t="s">
        <v>43</v>
      </c>
      <c r="C33" s="578" t="s">
        <v>44</v>
      </c>
      <c r="D33" s="579"/>
      <c r="E33" s="259">
        <v>5</v>
      </c>
      <c r="F33" s="259">
        <v>9</v>
      </c>
      <c r="G33" s="260">
        <v>8</v>
      </c>
      <c r="H33" s="220">
        <v>4</v>
      </c>
      <c r="I33" s="220">
        <v>5</v>
      </c>
      <c r="J33" s="222">
        <f t="shared" si="1"/>
        <v>1</v>
      </c>
    </row>
    <row r="34" spans="2:10" ht="13.5" customHeight="1">
      <c r="B34" s="216"/>
      <c r="C34" s="578" t="s">
        <v>45</v>
      </c>
      <c r="D34" s="579"/>
      <c r="E34" s="259">
        <v>12</v>
      </c>
      <c r="F34" s="259">
        <v>5</v>
      </c>
      <c r="G34" s="260">
        <v>4</v>
      </c>
      <c r="H34" s="220">
        <v>3</v>
      </c>
      <c r="I34" s="220">
        <v>2</v>
      </c>
      <c r="J34" s="222">
        <f t="shared" si="1"/>
        <v>-1</v>
      </c>
    </row>
    <row r="35" spans="2:10" ht="13.5" customHeight="1">
      <c r="B35" s="216"/>
      <c r="C35" s="578" t="s">
        <v>46</v>
      </c>
      <c r="D35" s="579"/>
      <c r="E35" s="262">
        <v>0</v>
      </c>
      <c r="F35" s="262">
        <v>1</v>
      </c>
      <c r="G35" s="260">
        <v>2</v>
      </c>
      <c r="H35" s="220">
        <v>0</v>
      </c>
      <c r="I35" s="220">
        <v>0</v>
      </c>
      <c r="J35" s="222">
        <f t="shared" si="1"/>
        <v>0</v>
      </c>
    </row>
    <row r="36" spans="2:10" ht="13.5" customHeight="1">
      <c r="B36" s="216"/>
      <c r="C36" s="554" t="s">
        <v>47</v>
      </c>
      <c r="D36" s="555"/>
      <c r="E36" s="263">
        <v>8</v>
      </c>
      <c r="F36" s="263">
        <v>6</v>
      </c>
      <c r="G36" s="260">
        <v>2</v>
      </c>
      <c r="H36" s="220">
        <v>2</v>
      </c>
      <c r="I36" s="220">
        <v>2</v>
      </c>
      <c r="J36" s="222">
        <f t="shared" si="1"/>
        <v>0</v>
      </c>
    </row>
    <row r="37" spans="2:10" ht="13.5" customHeight="1">
      <c r="B37" s="216"/>
      <c r="C37" s="578" t="s">
        <v>283</v>
      </c>
      <c r="D37" s="579"/>
      <c r="E37" s="274">
        <v>0</v>
      </c>
      <c r="F37" s="274">
        <v>0</v>
      </c>
      <c r="G37" s="260">
        <v>0</v>
      </c>
      <c r="H37" s="220">
        <v>0</v>
      </c>
      <c r="I37" s="220">
        <v>0</v>
      </c>
      <c r="J37" s="222">
        <f t="shared" si="1"/>
        <v>0</v>
      </c>
    </row>
    <row r="38" spans="2:10" ht="13.5" customHeight="1">
      <c r="B38" s="216"/>
      <c r="C38" s="578" t="s">
        <v>48</v>
      </c>
      <c r="D38" s="579"/>
      <c r="E38" s="259">
        <v>456</v>
      </c>
      <c r="F38" s="259">
        <v>384</v>
      </c>
      <c r="G38" s="260">
        <v>274</v>
      </c>
      <c r="H38" s="220">
        <v>243</v>
      </c>
      <c r="I38" s="220">
        <v>178</v>
      </c>
      <c r="J38" s="222">
        <f t="shared" si="1"/>
        <v>-65</v>
      </c>
    </row>
    <row r="39" spans="2:10" ht="13.5" customHeight="1">
      <c r="B39" s="216"/>
      <c r="C39" s="578" t="s">
        <v>49</v>
      </c>
      <c r="D39" s="579"/>
      <c r="E39" s="259">
        <v>68</v>
      </c>
      <c r="F39" s="259">
        <v>43</v>
      </c>
      <c r="G39" s="260">
        <v>44</v>
      </c>
      <c r="H39" s="220">
        <v>45</v>
      </c>
      <c r="I39" s="220">
        <v>24</v>
      </c>
      <c r="J39" s="222">
        <f t="shared" si="1"/>
        <v>-21</v>
      </c>
    </row>
    <row r="40" spans="2:10" ht="13.5" customHeight="1">
      <c r="B40" s="216"/>
      <c r="C40" s="578" t="s">
        <v>50</v>
      </c>
      <c r="D40" s="579"/>
      <c r="E40" s="259">
        <v>271</v>
      </c>
      <c r="F40" s="259">
        <v>157</v>
      </c>
      <c r="G40" s="260">
        <v>88</v>
      </c>
      <c r="H40" s="220">
        <v>57</v>
      </c>
      <c r="I40" s="220">
        <v>35</v>
      </c>
      <c r="J40" s="222">
        <f t="shared" si="1"/>
        <v>-22</v>
      </c>
    </row>
    <row r="41" spans="2:10" ht="13.5" customHeight="1">
      <c r="B41" s="216" t="s">
        <v>51</v>
      </c>
      <c r="C41" s="578" t="s">
        <v>52</v>
      </c>
      <c r="D41" s="579"/>
      <c r="E41" s="259">
        <v>75</v>
      </c>
      <c r="F41" s="259">
        <v>66</v>
      </c>
      <c r="G41" s="260">
        <v>52</v>
      </c>
      <c r="H41" s="220">
        <v>29</v>
      </c>
      <c r="I41" s="220">
        <v>19</v>
      </c>
      <c r="J41" s="222">
        <f t="shared" si="1"/>
        <v>-10</v>
      </c>
    </row>
    <row r="42" spans="2:10" ht="13.5" customHeight="1">
      <c r="B42" s="216"/>
      <c r="C42" s="578" t="s">
        <v>53</v>
      </c>
      <c r="D42" s="579"/>
      <c r="E42" s="262">
        <v>39</v>
      </c>
      <c r="F42" s="262">
        <v>26</v>
      </c>
      <c r="G42" s="260">
        <v>31</v>
      </c>
      <c r="H42" s="220">
        <v>30</v>
      </c>
      <c r="I42" s="220">
        <v>27</v>
      </c>
      <c r="J42" s="222">
        <f t="shared" si="1"/>
        <v>-3</v>
      </c>
    </row>
    <row r="43" spans="2:10" ht="13.5" customHeight="1">
      <c r="B43" s="216"/>
      <c r="C43" s="578" t="s">
        <v>54</v>
      </c>
      <c r="D43" s="579"/>
      <c r="E43" s="259">
        <v>40</v>
      </c>
      <c r="F43" s="259">
        <v>47</v>
      </c>
      <c r="G43" s="260">
        <v>41</v>
      </c>
      <c r="H43" s="220">
        <v>40</v>
      </c>
      <c r="I43" s="220">
        <v>32</v>
      </c>
      <c r="J43" s="222">
        <f t="shared" si="1"/>
        <v>-8</v>
      </c>
    </row>
    <row r="44" spans="2:10" ht="13.5" customHeight="1">
      <c r="B44" s="216"/>
      <c r="C44" s="578" t="s">
        <v>55</v>
      </c>
      <c r="D44" s="579"/>
      <c r="E44" s="263">
        <v>11</v>
      </c>
      <c r="F44" s="263">
        <v>2</v>
      </c>
      <c r="G44" s="260">
        <v>2</v>
      </c>
      <c r="H44" s="220">
        <v>2</v>
      </c>
      <c r="I44" s="220">
        <v>0</v>
      </c>
      <c r="J44" s="222">
        <f t="shared" si="1"/>
        <v>-2</v>
      </c>
    </row>
    <row r="45" spans="2:10" ht="13.5" customHeight="1">
      <c r="B45" s="216"/>
      <c r="C45" s="578" t="s">
        <v>56</v>
      </c>
      <c r="D45" s="579"/>
      <c r="E45" s="263">
        <v>8</v>
      </c>
      <c r="F45" s="263">
        <v>6</v>
      </c>
      <c r="G45" s="260">
        <v>11</v>
      </c>
      <c r="H45" s="220">
        <v>13</v>
      </c>
      <c r="I45" s="220">
        <v>2</v>
      </c>
      <c r="J45" s="222">
        <f t="shared" si="1"/>
        <v>-11</v>
      </c>
    </row>
    <row r="46" spans="2:10" ht="13.5" customHeight="1">
      <c r="B46" s="216"/>
      <c r="C46" s="578" t="s">
        <v>57</v>
      </c>
      <c r="D46" s="579"/>
      <c r="E46" s="263">
        <v>321</v>
      </c>
      <c r="F46" s="263">
        <v>269</v>
      </c>
      <c r="G46" s="260">
        <v>250</v>
      </c>
      <c r="H46" s="220">
        <v>237</v>
      </c>
      <c r="I46" s="220">
        <v>184</v>
      </c>
      <c r="J46" s="222">
        <f t="shared" si="1"/>
        <v>-53</v>
      </c>
    </row>
    <row r="47" spans="2:10" ht="13.5" customHeight="1">
      <c r="B47" s="216"/>
      <c r="C47" s="578" t="s">
        <v>58</v>
      </c>
      <c r="D47" s="579"/>
      <c r="E47" s="259">
        <v>11</v>
      </c>
      <c r="F47" s="259">
        <v>2</v>
      </c>
      <c r="G47" s="260">
        <v>1</v>
      </c>
      <c r="H47" s="220">
        <v>4</v>
      </c>
      <c r="I47" s="220">
        <v>1</v>
      </c>
      <c r="J47" s="222">
        <f t="shared" si="1"/>
        <v>-3</v>
      </c>
    </row>
    <row r="48" spans="2:10" ht="13.5" customHeight="1">
      <c r="B48" s="216"/>
      <c r="C48" s="578" t="s">
        <v>59</v>
      </c>
      <c r="D48" s="579"/>
      <c r="E48" s="262">
        <v>222</v>
      </c>
      <c r="F48" s="262">
        <v>192</v>
      </c>
      <c r="G48" s="260">
        <v>182</v>
      </c>
      <c r="H48" s="220">
        <v>200</v>
      </c>
      <c r="I48" s="220">
        <v>168</v>
      </c>
      <c r="J48" s="222">
        <f t="shared" si="1"/>
        <v>-32</v>
      </c>
    </row>
    <row r="49" spans="2:10" ht="13.5" customHeight="1">
      <c r="B49" s="216" t="s">
        <v>24</v>
      </c>
      <c r="C49" s="578" t="s">
        <v>60</v>
      </c>
      <c r="D49" s="579"/>
      <c r="E49" s="217">
        <v>2</v>
      </c>
      <c r="F49" s="217">
        <v>2</v>
      </c>
      <c r="G49" s="260">
        <v>1</v>
      </c>
      <c r="H49" s="220">
        <v>0</v>
      </c>
      <c r="I49" s="220">
        <v>1</v>
      </c>
      <c r="J49" s="222">
        <f t="shared" si="1"/>
        <v>1</v>
      </c>
    </row>
    <row r="50" spans="2:10" ht="13.5" customHeight="1">
      <c r="B50" s="216"/>
      <c r="C50" s="578" t="s">
        <v>61</v>
      </c>
      <c r="D50" s="579"/>
      <c r="E50" s="263">
        <v>756</v>
      </c>
      <c r="F50" s="263">
        <v>860</v>
      </c>
      <c r="G50" s="260">
        <v>1002</v>
      </c>
      <c r="H50" s="220">
        <v>1086</v>
      </c>
      <c r="I50" s="220">
        <v>1151</v>
      </c>
      <c r="J50" s="222">
        <f t="shared" si="1"/>
        <v>65</v>
      </c>
    </row>
    <row r="51" spans="2:12" ht="13.5" customHeight="1">
      <c r="B51" s="216"/>
      <c r="C51" s="578" t="s">
        <v>62</v>
      </c>
      <c r="D51" s="579"/>
      <c r="E51" s="259">
        <v>8665</v>
      </c>
      <c r="F51" s="259">
        <v>8382</v>
      </c>
      <c r="G51" s="260">
        <v>7493</v>
      </c>
      <c r="H51" s="220">
        <v>6844</v>
      </c>
      <c r="I51" s="220">
        <v>6662</v>
      </c>
      <c r="J51" s="222">
        <f t="shared" si="1"/>
        <v>-182</v>
      </c>
      <c r="L51" s="264"/>
    </row>
    <row r="52" spans="2:10" ht="13.5" customHeight="1">
      <c r="B52" s="216"/>
      <c r="C52" s="578" t="s">
        <v>63</v>
      </c>
      <c r="D52" s="579"/>
      <c r="E52" s="259">
        <v>62</v>
      </c>
      <c r="F52" s="259">
        <v>59</v>
      </c>
      <c r="G52" s="260">
        <v>49</v>
      </c>
      <c r="H52" s="220">
        <v>36</v>
      </c>
      <c r="I52" s="220">
        <v>39</v>
      </c>
      <c r="J52" s="222">
        <f t="shared" si="1"/>
        <v>3</v>
      </c>
    </row>
    <row r="53" spans="2:10" ht="13.5" customHeight="1">
      <c r="B53" s="216"/>
      <c r="C53" s="578" t="s">
        <v>64</v>
      </c>
      <c r="D53" s="579"/>
      <c r="E53" s="275">
        <v>83</v>
      </c>
      <c r="F53" s="275">
        <v>66</v>
      </c>
      <c r="G53" s="260">
        <v>85</v>
      </c>
      <c r="H53" s="220">
        <v>75</v>
      </c>
      <c r="I53" s="220">
        <v>75</v>
      </c>
      <c r="J53" s="222">
        <f t="shared" si="1"/>
        <v>0</v>
      </c>
    </row>
    <row r="54" spans="2:10" ht="13.5" customHeight="1">
      <c r="B54" s="216"/>
      <c r="C54" s="578" t="s">
        <v>65</v>
      </c>
      <c r="D54" s="579"/>
      <c r="E54" s="275">
        <v>5</v>
      </c>
      <c r="F54" s="275">
        <v>19</v>
      </c>
      <c r="G54" s="260">
        <v>10</v>
      </c>
      <c r="H54" s="220">
        <v>7</v>
      </c>
      <c r="I54" s="220">
        <v>6</v>
      </c>
      <c r="J54" s="222">
        <f t="shared" si="1"/>
        <v>-1</v>
      </c>
    </row>
    <row r="55" spans="2:10" ht="13.5" customHeight="1">
      <c r="B55" s="216"/>
      <c r="C55" s="578" t="s">
        <v>66</v>
      </c>
      <c r="D55" s="579"/>
      <c r="E55" s="261">
        <v>12</v>
      </c>
      <c r="F55" s="261">
        <v>20</v>
      </c>
      <c r="G55" s="260">
        <v>11</v>
      </c>
      <c r="H55" s="220">
        <v>21</v>
      </c>
      <c r="I55" s="220">
        <v>21</v>
      </c>
      <c r="J55" s="222">
        <f t="shared" si="1"/>
        <v>0</v>
      </c>
    </row>
    <row r="56" spans="2:10" ht="13.5" customHeight="1">
      <c r="B56" s="216"/>
      <c r="C56" s="578" t="s">
        <v>67</v>
      </c>
      <c r="D56" s="579"/>
      <c r="E56" s="274">
        <v>0</v>
      </c>
      <c r="F56" s="274">
        <v>0</v>
      </c>
      <c r="G56" s="260">
        <v>0</v>
      </c>
      <c r="H56" s="220">
        <v>0</v>
      </c>
      <c r="I56" s="220">
        <v>2</v>
      </c>
      <c r="J56" s="222">
        <f t="shared" si="1"/>
        <v>2</v>
      </c>
    </row>
    <row r="57" spans="2:10" ht="13.5" customHeight="1">
      <c r="B57" s="216" t="s">
        <v>32</v>
      </c>
      <c r="C57" s="578" t="s">
        <v>68</v>
      </c>
      <c r="D57" s="579"/>
      <c r="E57" s="275">
        <v>26</v>
      </c>
      <c r="F57" s="275">
        <v>20</v>
      </c>
      <c r="G57" s="260">
        <v>8</v>
      </c>
      <c r="H57" s="220">
        <v>5</v>
      </c>
      <c r="I57" s="220">
        <v>6</v>
      </c>
      <c r="J57" s="222">
        <f t="shared" si="1"/>
        <v>1</v>
      </c>
    </row>
    <row r="58" spans="2:10" ht="13.5" customHeight="1">
      <c r="B58" s="216"/>
      <c r="C58" s="578" t="s">
        <v>69</v>
      </c>
      <c r="D58" s="579"/>
      <c r="E58" s="275">
        <v>24</v>
      </c>
      <c r="F58" s="275">
        <v>9</v>
      </c>
      <c r="G58" s="260">
        <v>3</v>
      </c>
      <c r="H58" s="220">
        <v>6</v>
      </c>
      <c r="I58" s="220">
        <v>2</v>
      </c>
      <c r="J58" s="222">
        <f t="shared" si="1"/>
        <v>-4</v>
      </c>
    </row>
    <row r="59" spans="2:15" ht="13.5" customHeight="1">
      <c r="B59" s="216"/>
      <c r="C59" s="578" t="s">
        <v>70</v>
      </c>
      <c r="D59" s="579"/>
      <c r="E59" s="276">
        <v>103</v>
      </c>
      <c r="F59" s="276">
        <v>154</v>
      </c>
      <c r="G59" s="260">
        <v>124</v>
      </c>
      <c r="H59" s="220">
        <v>90</v>
      </c>
      <c r="I59" s="220">
        <v>129</v>
      </c>
      <c r="J59" s="222">
        <f t="shared" si="1"/>
        <v>39</v>
      </c>
      <c r="M59" s="249"/>
      <c r="N59" s="249"/>
      <c r="O59" s="249"/>
    </row>
    <row r="60" spans="2:15" ht="13.5" customHeight="1">
      <c r="B60" s="216"/>
      <c r="C60" s="580" t="s">
        <v>71</v>
      </c>
      <c r="D60" s="581"/>
      <c r="E60" s="274">
        <v>610</v>
      </c>
      <c r="F60" s="274">
        <v>833</v>
      </c>
      <c r="G60" s="234">
        <v>695</v>
      </c>
      <c r="H60" s="232">
        <v>572</v>
      </c>
      <c r="I60" s="232">
        <f>I61-SUM(I29:I59)</f>
        <v>454</v>
      </c>
      <c r="J60" s="235">
        <f>I60-H60</f>
        <v>-118</v>
      </c>
      <c r="M60" s="269"/>
      <c r="O60" s="269"/>
    </row>
    <row r="61" spans="2:10" ht="13.5" customHeight="1" thickBot="1">
      <c r="B61" s="216"/>
      <c r="C61" s="582" t="s">
        <v>72</v>
      </c>
      <c r="D61" s="583"/>
      <c r="E61" s="271">
        <v>12588</v>
      </c>
      <c r="F61" s="271">
        <f>SUM(F29:F60)</f>
        <v>12251</v>
      </c>
      <c r="G61" s="238">
        <v>11110</v>
      </c>
      <c r="H61" s="238">
        <v>10188</v>
      </c>
      <c r="I61" s="238">
        <v>9653</v>
      </c>
      <c r="J61" s="239">
        <f>I61-H61</f>
        <v>-535</v>
      </c>
    </row>
    <row r="62" spans="2:11" ht="13.5" customHeight="1" thickBot="1">
      <c r="B62" s="584" t="s">
        <v>73</v>
      </c>
      <c r="C62" s="585"/>
      <c r="D62" s="586"/>
      <c r="E62" s="277">
        <v>39471</v>
      </c>
      <c r="F62" s="277">
        <f>F61+F28</f>
        <v>38482</v>
      </c>
      <c r="G62" s="278">
        <f>G61+G28</f>
        <v>36680</v>
      </c>
      <c r="H62" s="279">
        <f>SUM(H28,H61)</f>
        <v>30465</v>
      </c>
      <c r="I62" s="279">
        <f>SUM(I28,I61)</f>
        <v>28334</v>
      </c>
      <c r="J62" s="280">
        <f>I62-H62</f>
        <v>-2131</v>
      </c>
      <c r="K62" s="199"/>
    </row>
    <row r="63" spans="4:7" ht="14.25" customHeight="1">
      <c r="D63" s="545"/>
      <c r="E63" s="545"/>
      <c r="F63" s="545"/>
      <c r="G63" s="545"/>
    </row>
    <row r="64" ht="13.5" customHeight="1">
      <c r="G64" s="248"/>
    </row>
  </sheetData>
  <sheetProtection/>
  <mergeCells count="66">
    <mergeCell ref="I2:I3"/>
    <mergeCell ref="J2:J3"/>
    <mergeCell ref="C4:D4"/>
    <mergeCell ref="C5:D5"/>
    <mergeCell ref="C6:D6"/>
    <mergeCell ref="C7:D7"/>
    <mergeCell ref="C8:D8"/>
    <mergeCell ref="F2:F3"/>
    <mergeCell ref="E2:E3"/>
    <mergeCell ref="H2:H3"/>
    <mergeCell ref="G2:G3"/>
    <mergeCell ref="B2:D3"/>
    <mergeCell ref="C9:D9"/>
    <mergeCell ref="C10:D10"/>
    <mergeCell ref="C11:D11"/>
    <mergeCell ref="C12:D12"/>
    <mergeCell ref="C13:D13"/>
    <mergeCell ref="C14:D14"/>
    <mergeCell ref="C15:D15"/>
    <mergeCell ref="C16:D16"/>
    <mergeCell ref="C17:D17"/>
    <mergeCell ref="C18:D18"/>
    <mergeCell ref="C19:D19"/>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D63:G63"/>
    <mergeCell ref="C58:D58"/>
    <mergeCell ref="C59:D59"/>
    <mergeCell ref="C60:D60"/>
    <mergeCell ref="C61:D61"/>
    <mergeCell ref="B62:D62"/>
  </mergeCells>
  <printOptions/>
  <pageMargins left="0.7" right="0.7" top="0.75" bottom="0.75" header="0.3" footer="0.3"/>
  <pageSetup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tabColor theme="9"/>
  </sheetPr>
  <dimension ref="B1:W38"/>
  <sheetViews>
    <sheetView showGridLines="0" zoomScalePageLayoutView="0" workbookViewId="0" topLeftCell="A1">
      <selection activeCell="M21" sqref="M21"/>
    </sheetView>
  </sheetViews>
  <sheetFormatPr defaultColWidth="9.00390625" defaultRowHeight="13.5"/>
  <cols>
    <col min="1" max="1" width="3.00390625" style="247" customWidth="1"/>
    <col min="2" max="2" width="1.37890625" style="247" customWidth="1"/>
    <col min="3" max="3" width="2.875" style="247" customWidth="1"/>
    <col min="4" max="4" width="9.875" style="247" customWidth="1"/>
    <col min="5" max="5" width="6.75390625" style="247" customWidth="1"/>
    <col min="6" max="6" width="6.625" style="247" customWidth="1"/>
    <col min="7" max="7" width="7.125" style="247" customWidth="1"/>
    <col min="8" max="8" width="6.875" style="247" customWidth="1"/>
    <col min="9" max="9" width="7.00390625" style="249" customWidth="1"/>
    <col min="10" max="10" width="6.75390625" style="247" customWidth="1"/>
    <col min="11" max="13" width="7.00390625" style="249" customWidth="1"/>
    <col min="14" max="14" width="6.75390625" style="186" customWidth="1"/>
    <col min="15" max="18" width="9.00390625" style="247" hidden="1" customWidth="1"/>
    <col min="19" max="16384" width="9.00390625" style="247" customWidth="1"/>
  </cols>
  <sheetData>
    <row r="1" spans="4:14" ht="13.5" customHeight="1">
      <c r="D1" s="597" t="s">
        <v>496</v>
      </c>
      <c r="E1" s="597"/>
      <c r="F1" s="597"/>
      <c r="G1" s="597"/>
      <c r="H1" s="597"/>
      <c r="I1" s="597"/>
      <c r="J1" s="597"/>
      <c r="K1" s="597"/>
      <c r="L1" s="597"/>
      <c r="M1" s="597"/>
      <c r="N1" s="597"/>
    </row>
    <row r="2" spans="2:15" ht="14.25" customHeight="1">
      <c r="B2" s="598" t="s">
        <v>285</v>
      </c>
      <c r="C2" s="598"/>
      <c r="D2" s="598"/>
      <c r="E2" s="599" t="s">
        <v>5</v>
      </c>
      <c r="F2" s="599" t="s">
        <v>6</v>
      </c>
      <c r="G2" s="599" t="s">
        <v>7</v>
      </c>
      <c r="H2" s="599" t="s">
        <v>8</v>
      </c>
      <c r="I2" s="599" t="s">
        <v>9</v>
      </c>
      <c r="J2" s="599" t="s">
        <v>286</v>
      </c>
      <c r="K2" s="599" t="s">
        <v>287</v>
      </c>
      <c r="L2" s="599" t="s">
        <v>253</v>
      </c>
      <c r="M2" s="599" t="s">
        <v>282</v>
      </c>
      <c r="N2" s="599" t="s">
        <v>425</v>
      </c>
      <c r="O2" s="601"/>
    </row>
    <row r="3" spans="2:22" ht="13.5" customHeight="1">
      <c r="B3" s="598"/>
      <c r="C3" s="598"/>
      <c r="D3" s="598"/>
      <c r="E3" s="600"/>
      <c r="F3" s="600"/>
      <c r="G3" s="600"/>
      <c r="H3" s="600"/>
      <c r="I3" s="600"/>
      <c r="J3" s="600"/>
      <c r="K3" s="600"/>
      <c r="L3" s="600"/>
      <c r="M3" s="600"/>
      <c r="N3" s="600"/>
      <c r="O3" s="601"/>
      <c r="S3" s="187"/>
      <c r="T3" s="187"/>
      <c r="U3" s="187"/>
      <c r="V3" s="187"/>
    </row>
    <row r="4" spans="2:22" ht="18.75" customHeight="1">
      <c r="B4" s="602" t="s">
        <v>74</v>
      </c>
      <c r="C4" s="603"/>
      <c r="D4" s="603"/>
      <c r="E4" s="30">
        <v>26503</v>
      </c>
      <c r="F4" s="30">
        <v>25686</v>
      </c>
      <c r="G4" s="30">
        <v>26269</v>
      </c>
      <c r="H4" s="30">
        <v>24139</v>
      </c>
      <c r="I4" s="31">
        <v>22861</v>
      </c>
      <c r="J4" s="31">
        <v>22495</v>
      </c>
      <c r="K4" s="31">
        <v>21643</v>
      </c>
      <c r="L4" s="31">
        <v>20050</v>
      </c>
      <c r="M4" s="31">
        <v>17737</v>
      </c>
      <c r="N4" s="31">
        <v>16881</v>
      </c>
      <c r="O4" s="250"/>
      <c r="V4" s="187"/>
    </row>
    <row r="5" spans="2:22" ht="18.75" customHeight="1">
      <c r="B5" s="393"/>
      <c r="C5" s="604" t="s">
        <v>75</v>
      </c>
      <c r="D5" s="604"/>
      <c r="E5" s="30">
        <v>6153</v>
      </c>
      <c r="F5" s="30">
        <v>6283</v>
      </c>
      <c r="G5" s="30">
        <v>6513</v>
      </c>
      <c r="H5" s="30">
        <v>6285</v>
      </c>
      <c r="I5" s="30">
        <v>6045</v>
      </c>
      <c r="J5" s="30">
        <v>5966</v>
      </c>
      <c r="K5" s="30">
        <v>5618</v>
      </c>
      <c r="L5" s="30">
        <v>5003</v>
      </c>
      <c r="M5" s="30">
        <v>4693</v>
      </c>
      <c r="N5" s="30">
        <v>4569</v>
      </c>
      <c r="O5" s="250"/>
      <c r="V5" s="187"/>
    </row>
    <row r="6" spans="2:14" ht="19.5" customHeight="1">
      <c r="B6" s="32"/>
      <c r="C6" s="596" t="s">
        <v>76</v>
      </c>
      <c r="D6" s="596"/>
      <c r="E6" s="30">
        <v>3123</v>
      </c>
      <c r="F6" s="30">
        <v>3016</v>
      </c>
      <c r="G6" s="30">
        <v>3040</v>
      </c>
      <c r="H6" s="30">
        <v>2970</v>
      </c>
      <c r="I6" s="30">
        <v>2807</v>
      </c>
      <c r="J6" s="30">
        <v>2696</v>
      </c>
      <c r="K6" s="30">
        <v>2596</v>
      </c>
      <c r="L6" s="30">
        <v>2514</v>
      </c>
      <c r="M6" s="30">
        <v>2095</v>
      </c>
      <c r="N6" s="30">
        <v>2042</v>
      </c>
    </row>
    <row r="7" spans="2:14" ht="19.5" customHeight="1">
      <c r="B7" s="394"/>
      <c r="C7" s="596" t="s">
        <v>77</v>
      </c>
      <c r="D7" s="596"/>
      <c r="E7" s="30">
        <v>3136</v>
      </c>
      <c r="F7" s="30">
        <v>3329</v>
      </c>
      <c r="G7" s="30">
        <v>3538</v>
      </c>
      <c r="H7" s="30">
        <v>2794</v>
      </c>
      <c r="I7" s="30">
        <v>2470</v>
      </c>
      <c r="J7" s="30">
        <v>2296</v>
      </c>
      <c r="K7" s="30">
        <v>2121</v>
      </c>
      <c r="L7" s="30">
        <v>2044</v>
      </c>
      <c r="M7" s="30">
        <v>1874</v>
      </c>
      <c r="N7" s="30">
        <v>1627</v>
      </c>
    </row>
    <row r="8" spans="2:14" ht="19.5" customHeight="1">
      <c r="B8" s="32"/>
      <c r="C8" s="596" t="s">
        <v>78</v>
      </c>
      <c r="D8" s="596"/>
      <c r="E8" s="30">
        <v>2072</v>
      </c>
      <c r="F8" s="30">
        <v>1960</v>
      </c>
      <c r="G8" s="30">
        <v>2077</v>
      </c>
      <c r="H8" s="30">
        <v>2190</v>
      </c>
      <c r="I8" s="30">
        <v>2321</v>
      </c>
      <c r="J8" s="30">
        <v>2337</v>
      </c>
      <c r="K8" s="30">
        <v>2281</v>
      </c>
      <c r="L8" s="30">
        <v>2072</v>
      </c>
      <c r="M8" s="30">
        <v>1813</v>
      </c>
      <c r="N8" s="30">
        <v>1749</v>
      </c>
    </row>
    <row r="9" spans="2:23" ht="19.5" customHeight="1">
      <c r="B9" s="395"/>
      <c r="C9" s="596" t="s">
        <v>79</v>
      </c>
      <c r="D9" s="596"/>
      <c r="E9" s="30">
        <v>1800</v>
      </c>
      <c r="F9" s="30">
        <v>1684</v>
      </c>
      <c r="G9" s="30">
        <v>1559</v>
      </c>
      <c r="H9" s="30">
        <v>1334</v>
      </c>
      <c r="I9" s="30">
        <v>1084</v>
      </c>
      <c r="J9" s="30">
        <v>1084</v>
      </c>
      <c r="K9" s="30">
        <v>1042</v>
      </c>
      <c r="L9" s="30">
        <v>830</v>
      </c>
      <c r="M9" s="30">
        <v>803</v>
      </c>
      <c r="N9" s="30">
        <v>772</v>
      </c>
      <c r="W9" s="187"/>
    </row>
    <row r="10" ht="12.75">
      <c r="B10" s="187"/>
    </row>
    <row r="11" ht="12.75">
      <c r="B11" s="187"/>
    </row>
    <row r="12" ht="12.75">
      <c r="B12" s="187"/>
    </row>
    <row r="13" ht="12.75">
      <c r="B13" s="187"/>
    </row>
    <row r="14" ht="12.75">
      <c r="B14" s="187"/>
    </row>
    <row r="15" ht="12.75">
      <c r="B15" s="187"/>
    </row>
    <row r="16" ht="12.75">
      <c r="B16" s="187"/>
    </row>
    <row r="17" ht="12.75">
      <c r="B17" s="187"/>
    </row>
    <row r="18" ht="12.75">
      <c r="B18" s="187"/>
    </row>
    <row r="19" ht="12.75">
      <c r="B19" s="187"/>
    </row>
    <row r="20" ht="12.75">
      <c r="B20" s="187"/>
    </row>
    <row r="21" ht="12.75">
      <c r="B21" s="187"/>
    </row>
    <row r="22" ht="12.75">
      <c r="B22" s="187"/>
    </row>
    <row r="23" ht="12.75">
      <c r="B23" s="187"/>
    </row>
    <row r="24" ht="12.75">
      <c r="B24" s="187"/>
    </row>
    <row r="25" ht="12.75">
      <c r="B25" s="187"/>
    </row>
    <row r="26" ht="12.75">
      <c r="B26" s="187"/>
    </row>
    <row r="27" ht="12.75">
      <c r="B27" s="187"/>
    </row>
    <row r="28" ht="12.75">
      <c r="B28" s="187"/>
    </row>
    <row r="29" ht="12.75">
      <c r="B29" s="187"/>
    </row>
    <row r="30" ht="12.75">
      <c r="B30" s="187"/>
    </row>
    <row r="31" ht="12.75">
      <c r="B31" s="187"/>
    </row>
    <row r="32" ht="12.75">
      <c r="B32" s="187"/>
    </row>
    <row r="34" ht="12.75">
      <c r="O34" s="199"/>
    </row>
    <row r="38" ht="12.75">
      <c r="F38" s="187"/>
    </row>
    <row r="40" ht="9.75" customHeight="1"/>
    <row r="41" ht="18.75" customHeight="1"/>
    <row r="42" ht="23.25" customHeight="1"/>
  </sheetData>
  <sheetProtection/>
  <mergeCells count="19">
    <mergeCell ref="O2:O3"/>
    <mergeCell ref="B4:D4"/>
    <mergeCell ref="C5:D5"/>
    <mergeCell ref="L2:L3"/>
    <mergeCell ref="G2:G3"/>
    <mergeCell ref="F2:F3"/>
    <mergeCell ref="E2:E3"/>
    <mergeCell ref="H2:H3"/>
    <mergeCell ref="I2:I3"/>
    <mergeCell ref="J2:J3"/>
    <mergeCell ref="C7:D7"/>
    <mergeCell ref="C8:D8"/>
    <mergeCell ref="C9:D9"/>
    <mergeCell ref="D1:N1"/>
    <mergeCell ref="B2:D3"/>
    <mergeCell ref="C6:D6"/>
    <mergeCell ref="K2:K3"/>
    <mergeCell ref="N2:N3"/>
    <mergeCell ref="M2:M3"/>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9"/>
  </sheetPr>
  <dimension ref="A1:N13"/>
  <sheetViews>
    <sheetView showGridLines="0" zoomScale="85" zoomScaleNormal="85" zoomScalePageLayoutView="0" workbookViewId="0" topLeftCell="A1">
      <pane xSplit="2" ySplit="3" topLeftCell="C4" activePane="bottomRight" state="frozen"/>
      <selection pane="topLeft" activeCell="A1" sqref="A1"/>
      <selection pane="topRight" activeCell="C1" sqref="C1"/>
      <selection pane="bottomLeft" activeCell="A4" sqref="A4"/>
      <selection pane="bottomRight" activeCell="A2" sqref="A2:B3"/>
    </sheetView>
  </sheetViews>
  <sheetFormatPr defaultColWidth="9.00390625" defaultRowHeight="13.5"/>
  <cols>
    <col min="1" max="1" width="1.12109375" style="38" customWidth="1"/>
    <col min="2" max="2" width="17.00390625" style="285" customWidth="1"/>
    <col min="3" max="12" width="7.625" style="281" customWidth="1"/>
    <col min="13" max="13" width="0.5" style="281" customWidth="1"/>
    <col min="14" max="15" width="9.00390625" style="281" hidden="1" customWidth="1"/>
    <col min="16" max="16384" width="9.00390625" style="281" customWidth="1"/>
  </cols>
  <sheetData>
    <row r="1" spans="2:12" ht="18.75" customHeight="1">
      <c r="B1" s="597" t="s">
        <v>495</v>
      </c>
      <c r="C1" s="597"/>
      <c r="D1" s="597"/>
      <c r="E1" s="597"/>
      <c r="F1" s="597"/>
      <c r="G1" s="597"/>
      <c r="H1" s="597"/>
      <c r="I1" s="597"/>
      <c r="J1" s="597"/>
      <c r="K1" s="597"/>
      <c r="L1" s="597"/>
    </row>
    <row r="2" spans="1:12" ht="15" customHeight="1">
      <c r="A2" s="612" t="s">
        <v>288</v>
      </c>
      <c r="B2" s="613"/>
      <c r="C2" s="610" t="s">
        <v>5</v>
      </c>
      <c r="D2" s="610" t="s">
        <v>6</v>
      </c>
      <c r="E2" s="610" t="s">
        <v>7</v>
      </c>
      <c r="F2" s="610" t="s">
        <v>8</v>
      </c>
      <c r="G2" s="610" t="s">
        <v>9</v>
      </c>
      <c r="H2" s="610" t="s">
        <v>10</v>
      </c>
      <c r="I2" s="610" t="s">
        <v>227</v>
      </c>
      <c r="J2" s="610" t="s">
        <v>253</v>
      </c>
      <c r="K2" s="610" t="s">
        <v>282</v>
      </c>
      <c r="L2" s="610" t="s">
        <v>428</v>
      </c>
    </row>
    <row r="3" spans="1:12" ht="15" customHeight="1">
      <c r="A3" s="614"/>
      <c r="B3" s="615"/>
      <c r="C3" s="611"/>
      <c r="D3" s="611"/>
      <c r="E3" s="611"/>
      <c r="F3" s="611"/>
      <c r="G3" s="611"/>
      <c r="H3" s="611"/>
      <c r="I3" s="611"/>
      <c r="J3" s="611"/>
      <c r="K3" s="611"/>
      <c r="L3" s="611"/>
    </row>
    <row r="4" spans="1:14" ht="45" customHeight="1">
      <c r="A4" s="608" t="s">
        <v>80</v>
      </c>
      <c r="B4" s="609"/>
      <c r="C4" s="34" t="s">
        <v>427</v>
      </c>
      <c r="D4" s="34" t="s">
        <v>424</v>
      </c>
      <c r="E4" s="34" t="s">
        <v>289</v>
      </c>
      <c r="F4" s="34" t="s">
        <v>81</v>
      </c>
      <c r="G4" s="34" t="s">
        <v>290</v>
      </c>
      <c r="H4" s="34" t="s">
        <v>291</v>
      </c>
      <c r="I4" s="34" t="s">
        <v>292</v>
      </c>
      <c r="J4" s="34" t="s">
        <v>293</v>
      </c>
      <c r="K4" s="34" t="s">
        <v>388</v>
      </c>
      <c r="L4" s="34" t="s">
        <v>477</v>
      </c>
      <c r="N4" s="282"/>
    </row>
    <row r="5" spans="1:14" ht="45" customHeight="1">
      <c r="A5" s="35"/>
      <c r="B5" s="33" t="s">
        <v>229</v>
      </c>
      <c r="C5" s="36" t="s">
        <v>82</v>
      </c>
      <c r="D5" s="36" t="s">
        <v>294</v>
      </c>
      <c r="E5" s="36" t="s">
        <v>295</v>
      </c>
      <c r="F5" s="34" t="s">
        <v>83</v>
      </c>
      <c r="G5" s="34" t="s">
        <v>296</v>
      </c>
      <c r="H5" s="34" t="s">
        <v>297</v>
      </c>
      <c r="I5" s="34" t="s">
        <v>298</v>
      </c>
      <c r="J5" s="34" t="s">
        <v>299</v>
      </c>
      <c r="K5" s="34" t="s">
        <v>389</v>
      </c>
      <c r="L5" s="34" t="s">
        <v>478</v>
      </c>
      <c r="M5" s="283"/>
      <c r="N5" s="284"/>
    </row>
    <row r="6" spans="1:14" ht="45" customHeight="1">
      <c r="A6" s="35"/>
      <c r="B6" s="33" t="s">
        <v>228</v>
      </c>
      <c r="C6" s="36" t="s">
        <v>98</v>
      </c>
      <c r="D6" s="36" t="s">
        <v>98</v>
      </c>
      <c r="E6" s="36" t="s">
        <v>98</v>
      </c>
      <c r="F6" s="36" t="s">
        <v>98</v>
      </c>
      <c r="G6" s="36" t="s">
        <v>98</v>
      </c>
      <c r="H6" s="36" t="s">
        <v>98</v>
      </c>
      <c r="I6" s="36" t="s">
        <v>300</v>
      </c>
      <c r="J6" s="34" t="s">
        <v>301</v>
      </c>
      <c r="K6" s="34" t="s">
        <v>391</v>
      </c>
      <c r="L6" s="34" t="s">
        <v>479</v>
      </c>
      <c r="M6" s="283"/>
      <c r="N6" s="284"/>
    </row>
    <row r="7" spans="1:14" ht="45" customHeight="1">
      <c r="A7" s="35"/>
      <c r="B7" s="33" t="s">
        <v>489</v>
      </c>
      <c r="C7" s="36" t="s">
        <v>98</v>
      </c>
      <c r="D7" s="36" t="s">
        <v>98</v>
      </c>
      <c r="E7" s="36" t="s">
        <v>98</v>
      </c>
      <c r="F7" s="36" t="s">
        <v>98</v>
      </c>
      <c r="G7" s="36" t="s">
        <v>98</v>
      </c>
      <c r="H7" s="36" t="s">
        <v>98</v>
      </c>
      <c r="I7" s="36" t="s">
        <v>98</v>
      </c>
      <c r="J7" s="36" t="s">
        <v>98</v>
      </c>
      <c r="K7" s="36" t="s">
        <v>98</v>
      </c>
      <c r="L7" s="34" t="s">
        <v>490</v>
      </c>
      <c r="M7" s="283"/>
      <c r="N7" s="284"/>
    </row>
    <row r="8" spans="1:14" ht="45" customHeight="1">
      <c r="A8" s="35"/>
      <c r="B8" s="33" t="s">
        <v>84</v>
      </c>
      <c r="C8" s="36" t="s">
        <v>302</v>
      </c>
      <c r="D8" s="36" t="s">
        <v>303</v>
      </c>
      <c r="E8" s="36" t="s">
        <v>304</v>
      </c>
      <c r="F8" s="34" t="s">
        <v>85</v>
      </c>
      <c r="G8" s="34" t="s">
        <v>305</v>
      </c>
      <c r="H8" s="34" t="s">
        <v>306</v>
      </c>
      <c r="I8" s="34" t="s">
        <v>307</v>
      </c>
      <c r="J8" s="34" t="s">
        <v>308</v>
      </c>
      <c r="K8" s="34" t="s">
        <v>382</v>
      </c>
      <c r="L8" s="34" t="s">
        <v>480</v>
      </c>
      <c r="N8" s="283"/>
    </row>
    <row r="9" spans="1:14" ht="45" customHeight="1">
      <c r="A9" s="35"/>
      <c r="B9" s="33" t="s">
        <v>86</v>
      </c>
      <c r="C9" s="36" t="s">
        <v>87</v>
      </c>
      <c r="D9" s="36" t="s">
        <v>309</v>
      </c>
      <c r="E9" s="36" t="s">
        <v>310</v>
      </c>
      <c r="F9" s="34" t="s">
        <v>88</v>
      </c>
      <c r="G9" s="34" t="s">
        <v>311</v>
      </c>
      <c r="H9" s="34" t="s">
        <v>312</v>
      </c>
      <c r="I9" s="34" t="s">
        <v>313</v>
      </c>
      <c r="J9" s="34" t="s">
        <v>314</v>
      </c>
      <c r="K9" s="34" t="s">
        <v>390</v>
      </c>
      <c r="L9" s="34" t="s">
        <v>431</v>
      </c>
      <c r="N9" s="283"/>
    </row>
    <row r="10" spans="1:14" ht="46.5" customHeight="1">
      <c r="A10" s="35"/>
      <c r="B10" s="33" t="s">
        <v>491</v>
      </c>
      <c r="C10" s="36" t="s">
        <v>89</v>
      </c>
      <c r="D10" s="36" t="s">
        <v>315</v>
      </c>
      <c r="E10" s="36" t="s">
        <v>316</v>
      </c>
      <c r="F10" s="34" t="s">
        <v>90</v>
      </c>
      <c r="G10" s="34" t="s">
        <v>317</v>
      </c>
      <c r="H10" s="34" t="s">
        <v>318</v>
      </c>
      <c r="I10" s="34" t="s">
        <v>319</v>
      </c>
      <c r="J10" s="34" t="s">
        <v>320</v>
      </c>
      <c r="K10" s="34" t="s">
        <v>392</v>
      </c>
      <c r="L10" s="34" t="s">
        <v>492</v>
      </c>
      <c r="N10" s="283"/>
    </row>
    <row r="11" spans="1:13" ht="45.75" customHeight="1">
      <c r="A11" s="37"/>
      <c r="B11" s="33" t="s">
        <v>91</v>
      </c>
      <c r="C11" s="36" t="s">
        <v>92</v>
      </c>
      <c r="D11" s="36" t="s">
        <v>321</v>
      </c>
      <c r="E11" s="36" t="s">
        <v>322</v>
      </c>
      <c r="F11" s="34" t="s">
        <v>93</v>
      </c>
      <c r="G11" s="34" t="s">
        <v>323</v>
      </c>
      <c r="H11" s="34" t="s">
        <v>324</v>
      </c>
      <c r="I11" s="34" t="s">
        <v>325</v>
      </c>
      <c r="J11" s="34" t="s">
        <v>326</v>
      </c>
      <c r="K11" s="34" t="s">
        <v>393</v>
      </c>
      <c r="L11" s="34" t="s">
        <v>493</v>
      </c>
      <c r="M11" s="283"/>
    </row>
    <row r="12" spans="1:12" ht="10.5" customHeight="1">
      <c r="A12" s="605" t="s">
        <v>327</v>
      </c>
      <c r="B12" s="606"/>
      <c r="C12" s="606"/>
      <c r="D12" s="606"/>
      <c r="E12" s="606"/>
      <c r="F12" s="606"/>
      <c r="G12" s="606"/>
      <c r="H12" s="606"/>
      <c r="I12" s="606"/>
      <c r="J12" s="606"/>
      <c r="K12" s="606"/>
      <c r="L12" s="606"/>
    </row>
    <row r="13" spans="1:12" ht="9">
      <c r="A13" s="607"/>
      <c r="B13" s="607"/>
      <c r="C13" s="607"/>
      <c r="D13" s="607"/>
      <c r="E13" s="607"/>
      <c r="F13" s="607"/>
      <c r="G13" s="607"/>
      <c r="H13" s="607"/>
      <c r="I13" s="607"/>
      <c r="J13" s="607"/>
      <c r="K13" s="607"/>
      <c r="L13" s="607"/>
    </row>
  </sheetData>
  <sheetProtection/>
  <mergeCells count="14">
    <mergeCell ref="L2:L3"/>
    <mergeCell ref="C2:C3"/>
    <mergeCell ref="D2:D3"/>
    <mergeCell ref="E2:E3"/>
    <mergeCell ref="B1:L1"/>
    <mergeCell ref="A12:L13"/>
    <mergeCell ref="A4:B4"/>
    <mergeCell ref="F2:F3"/>
    <mergeCell ref="G2:G3"/>
    <mergeCell ref="H2:H3"/>
    <mergeCell ref="I2:I3"/>
    <mergeCell ref="J2:J3"/>
    <mergeCell ref="A2:B3"/>
    <mergeCell ref="K2:K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2022-07-28T05:05:59Z</dcterms:created>
  <dcterms:modified xsi:type="dcterms:W3CDTF">2022-07-28T05:05:59Z</dcterms:modified>
  <cp:category/>
  <cp:version/>
  <cp:contentType/>
  <cp:contentStatus/>
</cp:coreProperties>
</file>