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C7EE288E-76DA-4231-8328-712EA20F7E31}" xr6:coauthVersionLast="36" xr6:coauthVersionMax="36" xr10:uidLastSave="{00000000-0000-0000-0000-000000000000}"/>
  <bookViews>
    <workbookView xWindow="240" yWindow="12" windowWidth="14880" windowHeight="8268" tabRatio="867" firstSheet="4" activeTab="14" xr2:uid="{00000000-000D-0000-FFFF-FFFF00000000}"/>
  </bookViews>
  <sheets>
    <sheet name="3-1" sheetId="1" r:id="rId1"/>
    <sheet name="3-2" sheetId="29" r:id="rId2"/>
    <sheet name="3-3" sheetId="23" r:id="rId3"/>
    <sheet name="3-4" sheetId="30" r:id="rId4"/>
    <sheet name="3-6" sheetId="2" r:id="rId5"/>
    <sheet name="3-7" sheetId="27" r:id="rId6"/>
    <sheet name="3-9" sheetId="4" r:id="rId7"/>
    <sheet name="3-10" sheetId="28" r:id="rId8"/>
    <sheet name="3-11" sheetId="6" r:id="rId9"/>
    <sheet name="3-12" sheetId="11" r:id="rId10"/>
    <sheet name="3-13" sheetId="24" r:id="rId11"/>
    <sheet name="3-14(1)" sheetId="31" r:id="rId12"/>
    <sheet name="3-14 (2)" sheetId="32" r:id="rId13"/>
    <sheet name="3-16" sheetId="13" r:id="rId14"/>
    <sheet name="3-19" sheetId="14" r:id="rId15"/>
    <sheet name="Sheet1" sheetId="26" r:id="rId16"/>
  </sheets>
  <definedNames>
    <definedName name="_xlnm.Print_Area" localSheetId="0">'3-1'!$A$1:$K$59</definedName>
    <definedName name="_xlnm.Print_Area" localSheetId="7">'3-10'!$A$1:$P$11</definedName>
    <definedName name="_xlnm.Print_Area" localSheetId="9">'3-12'!$A$1:$L$60</definedName>
    <definedName name="_xlnm.Print_Area" localSheetId="10">'3-13'!$A$1:$J$14</definedName>
    <definedName name="_xlnm.Print_Area" localSheetId="12">'3-14 (2)'!$A$1:$A$7</definedName>
    <definedName name="_xlnm.Print_Area" localSheetId="11">'3-14(1)'!$A$1:$A$5</definedName>
    <definedName name="_xlnm.Print_Area" localSheetId="14">'3-19'!$A$1:$S$48</definedName>
    <definedName name="_xlnm.Print_Area" localSheetId="1">'3-2'!#REF!</definedName>
    <definedName name="_xlnm.Print_Area" localSheetId="2">'3-3'!$A$1:$J$17</definedName>
    <definedName name="_xlnm.Print_Area" localSheetId="3">'3-4'!#REF!</definedName>
    <definedName name="_xlnm.Print_Area" localSheetId="5">'3-7'!$A$1:$P$11</definedName>
    <definedName name="_xlnm.Print_Area" localSheetId="6">'3-9'!#REF!</definedName>
  </definedNames>
  <calcPr calcId="191029"/>
</workbook>
</file>

<file path=xl/calcChain.xml><?xml version="1.0" encoding="utf-8"?>
<calcChain xmlns="http://schemas.openxmlformats.org/spreadsheetml/2006/main">
  <c r="N5" i="30" l="1"/>
  <c r="M5" i="30"/>
  <c r="L5" i="30"/>
  <c r="K5" i="30"/>
  <c r="J5" i="30"/>
  <c r="I5" i="30"/>
  <c r="H5" i="30"/>
  <c r="G5" i="30"/>
  <c r="F5" i="30"/>
  <c r="E5" i="30"/>
  <c r="J6" i="28" l="1"/>
  <c r="I6" i="28"/>
  <c r="H6" i="28"/>
  <c r="G6" i="28"/>
  <c r="K6" i="28"/>
  <c r="O6" i="28"/>
  <c r="N6" i="28"/>
  <c r="M6" i="28"/>
  <c r="L6" i="28"/>
  <c r="F6" i="28"/>
  <c r="J6" i="27"/>
  <c r="H6" i="27"/>
  <c r="I6" i="27"/>
  <c r="G6" i="27"/>
  <c r="K6" i="27"/>
  <c r="O6" i="27"/>
  <c r="N6" i="27"/>
  <c r="M6" i="27"/>
  <c r="L6" i="27"/>
  <c r="F6" i="27"/>
  <c r="E35" i="14" l="1"/>
  <c r="D35" i="14"/>
  <c r="E25" i="14"/>
  <c r="E23" i="14"/>
  <c r="E43" i="14"/>
  <c r="D43" i="14"/>
  <c r="D25" i="14" l="1"/>
  <c r="D23" i="14"/>
  <c r="S47" i="14"/>
  <c r="Q47" i="14"/>
  <c r="O47" i="14"/>
  <c r="M47" i="14"/>
  <c r="K47" i="14"/>
  <c r="I47" i="14"/>
  <c r="G47" i="14"/>
  <c r="P47" i="14"/>
  <c r="N47" i="14"/>
  <c r="R47" i="14"/>
  <c r="L47" i="14"/>
  <c r="J47" i="14"/>
  <c r="H47" i="14"/>
  <c r="F47" i="14"/>
  <c r="E15" i="14"/>
  <c r="D15" i="14"/>
  <c r="H20" i="13" l="1"/>
  <c r="H8" i="13"/>
  <c r="H6" i="13"/>
  <c r="G20" i="13"/>
  <c r="G8" i="13"/>
  <c r="G6" i="13"/>
  <c r="F20" i="13"/>
  <c r="F8" i="13"/>
  <c r="F6" i="13"/>
  <c r="E20" i="13"/>
  <c r="E8" i="13"/>
  <c r="E6" i="13"/>
  <c r="J56" i="11" l="1"/>
  <c r="J54" i="11"/>
  <c r="J53" i="11"/>
  <c r="J52" i="11"/>
  <c r="J44" i="11"/>
  <c r="J42" i="11"/>
  <c r="J41" i="11"/>
  <c r="J35" i="11"/>
  <c r="J33" i="11"/>
  <c r="J30" i="11"/>
  <c r="J28" i="11"/>
  <c r="J25" i="11"/>
  <c r="J23" i="11"/>
  <c r="J20" i="11"/>
  <c r="J15" i="11"/>
  <c r="J13" i="11"/>
  <c r="J9" i="11"/>
  <c r="J7" i="11"/>
  <c r="I56" i="11"/>
  <c r="I54" i="11"/>
  <c r="I53" i="11"/>
  <c r="I52" i="11"/>
  <c r="I44" i="11"/>
  <c r="I42" i="11"/>
  <c r="I41" i="11"/>
  <c r="I40" i="11"/>
  <c r="I38" i="11"/>
  <c r="I35" i="11"/>
  <c r="I33" i="11"/>
  <c r="I30" i="11"/>
  <c r="I28" i="11"/>
  <c r="I25" i="11"/>
  <c r="I23" i="11"/>
  <c r="I20" i="11"/>
  <c r="I15" i="11"/>
  <c r="I13" i="11"/>
  <c r="I9" i="11"/>
  <c r="I7" i="11"/>
  <c r="H56" i="11"/>
  <c r="H54" i="11"/>
  <c r="H53" i="11"/>
  <c r="H52" i="11"/>
  <c r="H51" i="11"/>
  <c r="H49" i="11"/>
  <c r="H44" i="11"/>
  <c r="H42" i="11"/>
  <c r="H41" i="11"/>
  <c r="H40" i="11"/>
  <c r="H38" i="11"/>
  <c r="H35" i="11"/>
  <c r="H33" i="11"/>
  <c r="H30" i="11"/>
  <c r="H28" i="11"/>
  <c r="H25" i="11"/>
  <c r="H23" i="11"/>
  <c r="H20" i="11"/>
  <c r="H15" i="11"/>
  <c r="H13" i="11"/>
  <c r="H9" i="11"/>
  <c r="H7" i="11"/>
  <c r="G56" i="11"/>
  <c r="G54" i="11"/>
  <c r="G53" i="11"/>
  <c r="G52" i="11"/>
  <c r="G51" i="11"/>
  <c r="G49" i="11"/>
  <c r="G44" i="11"/>
  <c r="G42" i="11"/>
  <c r="G41" i="11"/>
  <c r="G40" i="11"/>
  <c r="G38" i="11"/>
  <c r="G35" i="11"/>
  <c r="G33" i="11"/>
  <c r="G30" i="11"/>
  <c r="G28" i="11"/>
  <c r="G25" i="11"/>
  <c r="G23" i="11"/>
  <c r="G20" i="11"/>
  <c r="G15" i="11"/>
  <c r="G13" i="11"/>
  <c r="G9" i="11"/>
  <c r="G7" i="11"/>
  <c r="I20" i="4"/>
  <c r="I17" i="4"/>
  <c r="I14" i="4"/>
  <c r="I11" i="4"/>
  <c r="I8" i="4"/>
  <c r="H20" i="4"/>
  <c r="H17" i="4"/>
  <c r="H14" i="4"/>
  <c r="H11" i="4"/>
  <c r="H8" i="4"/>
  <c r="G20" i="4"/>
  <c r="G17" i="4"/>
  <c r="G14" i="4"/>
  <c r="G11" i="4"/>
  <c r="G8" i="4"/>
  <c r="F20" i="4"/>
  <c r="F17" i="4"/>
  <c r="F14" i="4"/>
  <c r="F11" i="4"/>
  <c r="F8" i="4"/>
  <c r="I20" i="2"/>
  <c r="I17" i="2"/>
  <c r="I14" i="2"/>
  <c r="I11" i="2"/>
  <c r="I8" i="2"/>
  <c r="H20" i="2"/>
  <c r="H17" i="2"/>
  <c r="H14" i="2"/>
  <c r="H11" i="2"/>
  <c r="H8" i="2"/>
  <c r="G20" i="2"/>
  <c r="G17" i="2"/>
  <c r="G14" i="2"/>
  <c r="G11" i="2"/>
  <c r="G8" i="2"/>
  <c r="F20" i="2"/>
  <c r="F17" i="2"/>
  <c r="F14" i="2"/>
  <c r="F11" i="2"/>
  <c r="F8" i="2"/>
  <c r="I56" i="1"/>
  <c r="I54" i="1"/>
  <c r="I53" i="1"/>
  <c r="I52" i="1"/>
  <c r="I51" i="1"/>
  <c r="I49" i="1"/>
  <c r="I44" i="1"/>
  <c r="I42" i="1"/>
  <c r="I41" i="1"/>
  <c r="I40" i="1"/>
  <c r="I38" i="1"/>
  <c r="I35" i="1"/>
  <c r="I33" i="1"/>
  <c r="I30" i="1"/>
  <c r="I28" i="1"/>
  <c r="I25" i="1"/>
  <c r="I23" i="1"/>
  <c r="I20" i="1"/>
  <c r="I15" i="1"/>
  <c r="I13" i="1"/>
  <c r="I9" i="1"/>
  <c r="I7" i="1"/>
  <c r="H56" i="1"/>
  <c r="H54" i="1"/>
  <c r="H53" i="1"/>
  <c r="H52" i="1"/>
  <c r="H51" i="1"/>
  <c r="H49" i="1"/>
  <c r="H44" i="1"/>
  <c r="H42" i="1"/>
  <c r="H41" i="1"/>
  <c r="H40" i="1"/>
  <c r="H38" i="1"/>
  <c r="H35" i="1"/>
  <c r="H33" i="1"/>
  <c r="H30" i="1"/>
  <c r="H28" i="1"/>
  <c r="H25" i="1"/>
  <c r="H23" i="1"/>
  <c r="H20" i="1"/>
  <c r="H15" i="1"/>
  <c r="H13" i="1"/>
  <c r="H9" i="1"/>
  <c r="H7" i="1"/>
  <c r="G56" i="1"/>
  <c r="G54" i="1"/>
  <c r="G53" i="1"/>
  <c r="G52" i="1"/>
  <c r="G51" i="1"/>
  <c r="G49" i="1"/>
  <c r="G44" i="1"/>
  <c r="G42" i="1"/>
  <c r="G41" i="1"/>
  <c r="G40" i="1"/>
  <c r="G38" i="1"/>
  <c r="G35" i="1"/>
  <c r="G33" i="1"/>
  <c r="G30" i="1"/>
  <c r="G28" i="1"/>
  <c r="G25" i="1"/>
  <c r="G23" i="1"/>
  <c r="G20" i="1"/>
  <c r="G15" i="1"/>
  <c r="G13" i="1"/>
  <c r="G9" i="1"/>
  <c r="G7" i="1"/>
  <c r="F56" i="1"/>
  <c r="F54" i="1"/>
  <c r="F53" i="1"/>
  <c r="F52" i="1"/>
  <c r="F51" i="1"/>
  <c r="F49" i="1"/>
  <c r="F44" i="1"/>
  <c r="F42" i="1"/>
  <c r="F41" i="1"/>
  <c r="F40" i="1"/>
  <c r="F38" i="1"/>
  <c r="F35" i="1"/>
  <c r="F33" i="1"/>
  <c r="F30" i="1"/>
  <c r="F28" i="1"/>
  <c r="F25" i="1"/>
  <c r="F23" i="1"/>
  <c r="F20" i="1"/>
  <c r="F15" i="1"/>
  <c r="F13" i="1"/>
  <c r="F9" i="1"/>
  <c r="F7" i="1"/>
  <c r="G45" i="11" l="1"/>
  <c r="H57" i="11"/>
  <c r="I45" i="11"/>
  <c r="I57" i="11"/>
  <c r="G57" i="1"/>
  <c r="H45" i="1"/>
  <c r="I57" i="1"/>
  <c r="F45" i="1"/>
  <c r="G55" i="11"/>
  <c r="H43" i="11"/>
  <c r="J43" i="11"/>
  <c r="J55" i="11"/>
  <c r="G57" i="11"/>
  <c r="H45" i="11"/>
  <c r="J45" i="11"/>
  <c r="J57" i="11"/>
  <c r="G43" i="11"/>
  <c r="H55" i="11"/>
  <c r="I43" i="11"/>
  <c r="I55" i="11"/>
  <c r="F55" i="1"/>
  <c r="G43" i="1"/>
  <c r="H55" i="1"/>
  <c r="I43" i="1"/>
  <c r="F57" i="1"/>
  <c r="G45" i="1"/>
  <c r="H57" i="1"/>
  <c r="I45" i="1"/>
  <c r="F43" i="1"/>
  <c r="G55" i="1"/>
  <c r="H43" i="1"/>
  <c r="I55" i="1"/>
  <c r="D46" i="14" l="1"/>
  <c r="D45" i="14"/>
  <c r="D44" i="14"/>
  <c r="D42" i="14"/>
  <c r="D41" i="14"/>
  <c r="D40" i="14"/>
  <c r="D39" i="14"/>
  <c r="D38" i="14"/>
  <c r="D37" i="14"/>
  <c r="D36" i="14"/>
  <c r="D34" i="14"/>
  <c r="D33" i="14"/>
  <c r="D32" i="14"/>
  <c r="D31" i="14"/>
  <c r="D30" i="14"/>
  <c r="D29" i="14"/>
  <c r="D28" i="14"/>
  <c r="D27" i="14"/>
  <c r="D26" i="14"/>
  <c r="D24" i="14"/>
  <c r="D22" i="14"/>
  <c r="D21" i="14"/>
  <c r="D20" i="14"/>
  <c r="D19" i="14"/>
  <c r="D18" i="14"/>
  <c r="D17" i="14"/>
  <c r="D16" i="14"/>
  <c r="D10" i="14"/>
  <c r="D13" i="14"/>
  <c r="D12" i="14"/>
  <c r="D11" i="14"/>
  <c r="D14" i="14"/>
  <c r="D9" i="14"/>
  <c r="D8" i="14"/>
  <c r="D7" i="14"/>
  <c r="D6" i="14"/>
  <c r="D5" i="14"/>
  <c r="D47" i="14" l="1"/>
  <c r="E40" i="14" l="1"/>
  <c r="E31" i="14"/>
  <c r="E46" i="14"/>
  <c r="E45" i="14"/>
  <c r="E44" i="14"/>
  <c r="E42" i="14"/>
  <c r="E41" i="14"/>
  <c r="E39" i="14"/>
  <c r="E38" i="14"/>
  <c r="E37" i="14"/>
  <c r="E36" i="14"/>
  <c r="E34" i="14"/>
  <c r="E33" i="14"/>
  <c r="E32" i="14"/>
  <c r="E30" i="14"/>
  <c r="E29" i="14"/>
  <c r="E28" i="14"/>
  <c r="E27" i="14"/>
  <c r="E26" i="14"/>
  <c r="E24" i="14"/>
  <c r="E22" i="14"/>
  <c r="E21" i="14"/>
  <c r="E20" i="14"/>
  <c r="E19" i="14"/>
  <c r="E18" i="14"/>
  <c r="E17" i="14"/>
  <c r="E16" i="14"/>
  <c r="E10" i="14"/>
  <c r="E13" i="14"/>
  <c r="E12" i="14"/>
  <c r="E11" i="14"/>
  <c r="E14" i="14"/>
  <c r="E9" i="14"/>
  <c r="E8" i="14"/>
  <c r="E7" i="14"/>
  <c r="E6" i="14"/>
  <c r="E5" i="14"/>
  <c r="I20" i="13"/>
  <c r="I8" i="13"/>
  <c r="I6" i="13"/>
  <c r="E47" i="14" l="1"/>
  <c r="K56" i="11"/>
  <c r="K54" i="11"/>
  <c r="K53" i="11"/>
  <c r="K52" i="11"/>
  <c r="K44" i="11"/>
  <c r="K42" i="11"/>
  <c r="K41" i="11"/>
  <c r="K35" i="11"/>
  <c r="K33" i="11"/>
  <c r="K30" i="11"/>
  <c r="K28" i="11"/>
  <c r="K25" i="11"/>
  <c r="K23" i="11"/>
  <c r="K20" i="11"/>
  <c r="K15" i="11"/>
  <c r="K13" i="11"/>
  <c r="K9" i="11"/>
  <c r="K7" i="11"/>
  <c r="J17" i="4"/>
  <c r="J20" i="2"/>
  <c r="J17" i="2"/>
  <c r="J14" i="2"/>
  <c r="J11" i="2"/>
  <c r="J8" i="2"/>
  <c r="J56" i="1"/>
  <c r="J54" i="1"/>
  <c r="J53" i="1"/>
  <c r="J52" i="1"/>
  <c r="J51" i="1"/>
  <c r="J49" i="1"/>
  <c r="J44" i="1"/>
  <c r="J42" i="1"/>
  <c r="J41" i="1"/>
  <c r="J35" i="1"/>
  <c r="J33" i="1"/>
  <c r="J30" i="1"/>
  <c r="J28" i="1"/>
  <c r="J25" i="1"/>
  <c r="J23" i="1"/>
  <c r="J20" i="1"/>
  <c r="J15" i="1"/>
  <c r="J13" i="1"/>
  <c r="J9" i="1"/>
  <c r="J7" i="1"/>
  <c r="K45" i="11" l="1"/>
  <c r="K43" i="11"/>
  <c r="K57" i="11"/>
  <c r="K55" i="11"/>
  <c r="J8" i="4"/>
  <c r="J14" i="4"/>
  <c r="J20" i="4"/>
  <c r="J11" i="4"/>
  <c r="J45" i="1"/>
  <c r="J43" i="1"/>
  <c r="J57" i="1"/>
  <c r="J55" i="1"/>
</calcChain>
</file>

<file path=xl/sharedStrings.xml><?xml version="1.0" encoding="utf-8"?>
<sst xmlns="http://schemas.openxmlformats.org/spreadsheetml/2006/main" count="465" uniqueCount="180">
  <si>
    <t>　　　　　　　　　　　　　　　　　　　　　　　　   年別　   区分</t>
    <rPh sb="27" eb="29">
      <t>ネンベツ</t>
    </rPh>
    <rPh sb="33" eb="35">
      <t>クブン</t>
    </rPh>
    <phoneticPr fontId="4"/>
  </si>
  <si>
    <t>検挙件数</t>
    <rPh sb="0" eb="2">
      <t>ケンキョ</t>
    </rPh>
    <rPh sb="2" eb="4">
      <t>ケンスウ</t>
    </rPh>
    <phoneticPr fontId="4"/>
  </si>
  <si>
    <t>検挙人員</t>
    <rPh sb="0" eb="2">
      <t>ケンキョ</t>
    </rPh>
    <rPh sb="2" eb="4">
      <t>ジンイン</t>
    </rPh>
    <phoneticPr fontId="4"/>
  </si>
  <si>
    <t>大麻事犯</t>
    <rPh sb="0" eb="2">
      <t>タイマ</t>
    </rPh>
    <rPh sb="2" eb="4">
      <t>ジハン</t>
    </rPh>
    <phoneticPr fontId="4"/>
  </si>
  <si>
    <t>麻薬及び</t>
    <rPh sb="0" eb="2">
      <t>マヤク</t>
    </rPh>
    <rPh sb="2" eb="3">
      <t>オヨ</t>
    </rPh>
    <phoneticPr fontId="4"/>
  </si>
  <si>
    <t>向精神薬事犯</t>
    <rPh sb="0" eb="4">
      <t>コウセイシンヤク</t>
    </rPh>
    <rPh sb="4" eb="6">
      <t>ジハン</t>
    </rPh>
    <phoneticPr fontId="4"/>
  </si>
  <si>
    <t>あへん事犯</t>
    <rPh sb="3" eb="5">
      <t>ジハン</t>
    </rPh>
    <phoneticPr fontId="4"/>
  </si>
  <si>
    <t>合計</t>
    <rPh sb="0" eb="2">
      <t>ゴウケイ</t>
    </rPh>
    <phoneticPr fontId="4"/>
  </si>
  <si>
    <t>50歳以上</t>
    <rPh sb="2" eb="3">
      <t>サイ</t>
    </rPh>
    <rPh sb="3" eb="5">
      <t>イジョウ</t>
    </rPh>
    <phoneticPr fontId="4"/>
  </si>
  <si>
    <t>構成比率（％）</t>
    <rPh sb="0" eb="2">
      <t>コウセイ</t>
    </rPh>
    <rPh sb="2" eb="4">
      <t>ヒリツ</t>
    </rPh>
    <phoneticPr fontId="4"/>
  </si>
  <si>
    <t>40～49歳</t>
    <rPh sb="5" eb="6">
      <t>サイ</t>
    </rPh>
    <phoneticPr fontId="4"/>
  </si>
  <si>
    <t>30～39歳</t>
    <rPh sb="5" eb="6">
      <t>サイ</t>
    </rPh>
    <phoneticPr fontId="4"/>
  </si>
  <si>
    <t>20～29歳</t>
    <rPh sb="5" eb="6">
      <t>サイ</t>
    </rPh>
    <phoneticPr fontId="4"/>
  </si>
  <si>
    <t>20歳未満</t>
    <rPh sb="2" eb="3">
      <t>サイ</t>
    </rPh>
    <rPh sb="3" eb="5">
      <t>ミマン</t>
    </rPh>
    <phoneticPr fontId="4"/>
  </si>
  <si>
    <t>うち中学生</t>
    <rPh sb="2" eb="5">
      <t>チュウガクセイ</t>
    </rPh>
    <phoneticPr fontId="4"/>
  </si>
  <si>
    <t>うち高校生</t>
    <rPh sb="2" eb="5">
      <t>コウコウセイ</t>
    </rPh>
    <phoneticPr fontId="4"/>
  </si>
  <si>
    <t>大学生</t>
    <rPh sb="0" eb="3">
      <t>ダイガクセイ</t>
    </rPh>
    <phoneticPr fontId="3"/>
  </si>
  <si>
    <t>年齢別</t>
    <rPh sb="0" eb="3">
      <t>ネンレイベツ</t>
    </rPh>
    <phoneticPr fontId="4"/>
  </si>
  <si>
    <t>　　　　　　    年別
区分</t>
    <rPh sb="10" eb="12">
      <t>ネンベツ</t>
    </rPh>
    <rPh sb="13" eb="15">
      <t>クブン</t>
    </rPh>
    <phoneticPr fontId="3"/>
  </si>
  <si>
    <t>検挙件数</t>
    <rPh sb="0" eb="2">
      <t>ケンキョ</t>
    </rPh>
    <rPh sb="2" eb="4">
      <t>ケンスウ</t>
    </rPh>
    <phoneticPr fontId="3"/>
  </si>
  <si>
    <t>検挙人員</t>
    <rPh sb="0" eb="2">
      <t>ケンキョ</t>
    </rPh>
    <rPh sb="2" eb="4">
      <t>ジンイン</t>
    </rPh>
    <phoneticPr fontId="3"/>
  </si>
  <si>
    <t xml:space="preserve">                              年別
種類</t>
    <rPh sb="30" eb="32">
      <t>ネンベツ</t>
    </rPh>
    <rPh sb="33" eb="35">
      <t>シュルイ</t>
    </rPh>
    <phoneticPr fontId="4"/>
  </si>
  <si>
    <t>（kg）</t>
  </si>
  <si>
    <t>（錠）</t>
    <rPh sb="1" eb="2">
      <t>ジョウ</t>
    </rPh>
    <phoneticPr fontId="4"/>
  </si>
  <si>
    <t>乾燥大麻</t>
    <rPh sb="0" eb="2">
      <t>カンソウ</t>
    </rPh>
    <rPh sb="2" eb="4">
      <t>タイマ</t>
    </rPh>
    <phoneticPr fontId="4"/>
  </si>
  <si>
    <t>大麻樹脂</t>
    <rPh sb="0" eb="2">
      <t>タイマ</t>
    </rPh>
    <rPh sb="2" eb="4">
      <t>ジュシ</t>
    </rPh>
    <phoneticPr fontId="4"/>
  </si>
  <si>
    <t>大麻草</t>
    <rPh sb="0" eb="3">
      <t>タイマソウ</t>
    </rPh>
    <phoneticPr fontId="3"/>
  </si>
  <si>
    <t>（本）</t>
    <rPh sb="1" eb="2">
      <t>ホン</t>
    </rPh>
    <phoneticPr fontId="3"/>
  </si>
  <si>
    <t>合成麻薬</t>
    <rPh sb="0" eb="2">
      <t>ゴウセイ</t>
    </rPh>
    <rPh sb="2" eb="4">
      <t>マヤク</t>
    </rPh>
    <phoneticPr fontId="4"/>
  </si>
  <si>
    <t>コカイン</t>
  </si>
  <si>
    <t>ヘロイン</t>
  </si>
  <si>
    <t>あへん</t>
  </si>
  <si>
    <t>　　　　　　　　　　　　　　  年別
区分</t>
    <rPh sb="16" eb="18">
      <t>ネンベツ</t>
    </rPh>
    <rPh sb="19" eb="21">
      <t>クブン</t>
    </rPh>
    <phoneticPr fontId="4"/>
  </si>
  <si>
    <t>　　　　　　　　　　　　年別
種類</t>
    <rPh sb="12" eb="14">
      <t>ネンベツ</t>
    </rPh>
    <rPh sb="15" eb="17">
      <t>シュルイ</t>
    </rPh>
    <phoneticPr fontId="4"/>
  </si>
  <si>
    <t xml:space="preserve"> </t>
    <phoneticPr fontId="3"/>
  </si>
  <si>
    <t>密売関連事犯</t>
    <rPh sb="0" eb="2">
      <t>ミツバイ</t>
    </rPh>
    <rPh sb="2" eb="4">
      <t>カンレン</t>
    </rPh>
    <rPh sb="4" eb="6">
      <t>ジハン</t>
    </rPh>
    <phoneticPr fontId="4"/>
  </si>
  <si>
    <t>総数</t>
    <rPh sb="0" eb="2">
      <t>ソウスウ</t>
    </rPh>
    <phoneticPr fontId="4"/>
  </si>
  <si>
    <t>麻薬及び向精神薬事犯</t>
    <rPh sb="0" eb="2">
      <t>マヤク</t>
    </rPh>
    <rPh sb="2" eb="3">
      <t>オヨ</t>
    </rPh>
    <rPh sb="4" eb="8">
      <t>コウセイシンヤク</t>
    </rPh>
    <rPh sb="8" eb="10">
      <t>ジハン</t>
    </rPh>
    <phoneticPr fontId="4"/>
  </si>
  <si>
    <t>MDMA等
合成麻薬</t>
    <rPh sb="4" eb="5">
      <t>トウ</t>
    </rPh>
    <rPh sb="6" eb="8">
      <t>ゴウセイ</t>
    </rPh>
    <rPh sb="8" eb="10">
      <t>マヤク</t>
    </rPh>
    <phoneticPr fontId="4"/>
  </si>
  <si>
    <t>計</t>
    <rPh sb="0" eb="1">
      <t>ケイ</t>
    </rPh>
    <phoneticPr fontId="4"/>
  </si>
  <si>
    <t>タイ</t>
  </si>
  <si>
    <t>ベトナム</t>
  </si>
  <si>
    <t>マレーシア</t>
  </si>
  <si>
    <t>イギリス</t>
  </si>
  <si>
    <t>フランス</t>
  </si>
  <si>
    <t>アメリカ</t>
  </si>
  <si>
    <t>カナダ</t>
  </si>
  <si>
    <t>ペルー</t>
  </si>
  <si>
    <t>コロンビア</t>
  </si>
  <si>
    <t>ナイジェリア</t>
  </si>
  <si>
    <t>その他</t>
    <rPh sb="2" eb="3">
      <t>ホカ</t>
    </rPh>
    <phoneticPr fontId="4"/>
  </si>
  <si>
    <t>スペイン</t>
    <phoneticPr fontId="3"/>
  </si>
  <si>
    <t>メキシコ</t>
    <phoneticPr fontId="3"/>
  </si>
  <si>
    <t>中国（台湾・香港等を除く）</t>
    <rPh sb="0" eb="2">
      <t>チュウゴク</t>
    </rPh>
    <rPh sb="3" eb="5">
      <t>タイワン</t>
    </rPh>
    <rPh sb="6" eb="8">
      <t>ホンコン</t>
    </rPh>
    <rPh sb="8" eb="9">
      <t>トウ</t>
    </rPh>
    <rPh sb="10" eb="11">
      <t>ノゾ</t>
    </rPh>
    <phoneticPr fontId="4"/>
  </si>
  <si>
    <t>覚醒剤事犯</t>
    <rPh sb="0" eb="3">
      <t>カクセイザイ</t>
    </rPh>
    <rPh sb="3" eb="5">
      <t>ジハン</t>
    </rPh>
    <phoneticPr fontId="4"/>
  </si>
  <si>
    <t>覚醒剤</t>
    <rPh sb="0" eb="3">
      <t>カクセイザイ</t>
    </rPh>
    <phoneticPr fontId="4"/>
  </si>
  <si>
    <t>覚醒剤</t>
    <rPh sb="0" eb="3">
      <t>カクセイザイ</t>
    </rPh>
    <phoneticPr fontId="3"/>
  </si>
  <si>
    <t>人口10万人当たりの検挙人員</t>
    <rPh sb="0" eb="2">
      <t>ジンコウ</t>
    </rPh>
    <rPh sb="4" eb="6">
      <t>マンニン</t>
    </rPh>
    <rPh sb="6" eb="7">
      <t>ア</t>
    </rPh>
    <rPh sb="10" eb="12">
      <t>ケンキョ</t>
    </rPh>
    <rPh sb="12" eb="14">
      <t>ジンイン</t>
    </rPh>
    <phoneticPr fontId="3"/>
  </si>
  <si>
    <t>ドイツ</t>
    <phoneticPr fontId="3"/>
  </si>
  <si>
    <t>ボリビア</t>
    <phoneticPr fontId="3"/>
  </si>
  <si>
    <t>再犯者率</t>
    <rPh sb="0" eb="3">
      <t>サイハンシャ</t>
    </rPh>
    <rPh sb="3" eb="4">
      <t>リツ</t>
    </rPh>
    <phoneticPr fontId="3"/>
  </si>
  <si>
    <t>構成比率（％）</t>
    <phoneticPr fontId="4"/>
  </si>
  <si>
    <t>構成比率（％）</t>
    <phoneticPr fontId="4"/>
  </si>
  <si>
    <t>構成比率（％）</t>
    <phoneticPr fontId="4"/>
  </si>
  <si>
    <t>注1：　本表の数値には、各薬物に係る麻薬特例法違反の検挙件数・人員は含まない。</t>
    <rPh sb="0" eb="1">
      <t>チュウ</t>
    </rPh>
    <phoneticPr fontId="3"/>
  </si>
  <si>
    <t>注2：　香港等は香港及びマカオをいう。</t>
    <rPh sb="0" eb="1">
      <t>チュウ</t>
    </rPh>
    <phoneticPr fontId="4"/>
  </si>
  <si>
    <t>イラン</t>
    <phoneticPr fontId="3"/>
  </si>
  <si>
    <t>トルコ</t>
    <phoneticPr fontId="3"/>
  </si>
  <si>
    <t>インドネシア</t>
    <phoneticPr fontId="3"/>
  </si>
  <si>
    <t>台湾</t>
    <rPh sb="0" eb="2">
      <t>タイワン</t>
    </rPh>
    <phoneticPr fontId="4"/>
  </si>
  <si>
    <t>フィリピン</t>
    <phoneticPr fontId="3"/>
  </si>
  <si>
    <t>香港等</t>
    <rPh sb="0" eb="2">
      <t>ホンコン</t>
    </rPh>
    <rPh sb="2" eb="3">
      <t>トウ</t>
    </rPh>
    <phoneticPr fontId="4"/>
  </si>
  <si>
    <t>ラオス</t>
    <phoneticPr fontId="3"/>
  </si>
  <si>
    <t>ブラジル</t>
    <phoneticPr fontId="3"/>
  </si>
  <si>
    <t>オランダ</t>
    <phoneticPr fontId="3"/>
  </si>
  <si>
    <t>リトアニア</t>
    <phoneticPr fontId="3"/>
  </si>
  <si>
    <t>ルーマニア</t>
    <phoneticPr fontId="3"/>
  </si>
  <si>
    <t>ロシア</t>
    <phoneticPr fontId="3"/>
  </si>
  <si>
    <t>ガーナ</t>
    <phoneticPr fontId="3"/>
  </si>
  <si>
    <t>オーストラリア</t>
    <phoneticPr fontId="3"/>
  </si>
  <si>
    <t>ニュージーランド</t>
    <phoneticPr fontId="3"/>
  </si>
  <si>
    <t>注1：香港等は香港及びマカオをいう。</t>
    <rPh sb="3" eb="6">
      <t>ホンコントウ</t>
    </rPh>
    <rPh sb="7" eb="9">
      <t>ホンコン</t>
    </rPh>
    <rPh sb="9" eb="10">
      <t>オヨ</t>
    </rPh>
    <phoneticPr fontId="3"/>
  </si>
  <si>
    <t>平24</t>
    <rPh sb="0" eb="1">
      <t>ヘイ</t>
    </rPh>
    <phoneticPr fontId="4"/>
  </si>
  <si>
    <t>平24</t>
    <rPh sb="0" eb="1">
      <t>ヘイ</t>
    </rPh>
    <phoneticPr fontId="3"/>
  </si>
  <si>
    <t>平25</t>
    <rPh sb="0" eb="1">
      <t>ヘイ</t>
    </rPh>
    <phoneticPr fontId="4"/>
  </si>
  <si>
    <t>平25</t>
    <rPh sb="0" eb="1">
      <t>ヘイ</t>
    </rPh>
    <phoneticPr fontId="3"/>
  </si>
  <si>
    <t>平26</t>
    <rPh sb="0" eb="1">
      <t>ヘイ</t>
    </rPh>
    <phoneticPr fontId="4"/>
  </si>
  <si>
    <t>平26</t>
    <rPh sb="0" eb="1">
      <t>ヘイ</t>
    </rPh>
    <phoneticPr fontId="3"/>
  </si>
  <si>
    <t>イタリア</t>
    <phoneticPr fontId="3"/>
  </si>
  <si>
    <t>ウガンダ</t>
    <phoneticPr fontId="3"/>
  </si>
  <si>
    <t>韓国・朝鮮</t>
    <rPh sb="0" eb="2">
      <t>カンコク</t>
    </rPh>
    <rPh sb="3" eb="5">
      <t>チョウセン</t>
    </rPh>
    <phoneticPr fontId="4"/>
  </si>
  <si>
    <t>注１：　本表の数値には、各薬物に係る麻薬特例法違反の検挙件数・人員の数値を含む。</t>
    <rPh sb="0" eb="1">
      <t>チュウ</t>
    </rPh>
    <rPh sb="4" eb="5">
      <t>ホン</t>
    </rPh>
    <rPh sb="5" eb="6">
      <t>ヒョウ</t>
    </rPh>
    <rPh sb="7" eb="9">
      <t>スウチ</t>
    </rPh>
    <rPh sb="12" eb="13">
      <t>カク</t>
    </rPh>
    <rPh sb="13" eb="15">
      <t>ヤクブツ</t>
    </rPh>
    <rPh sb="16" eb="17">
      <t>カカワ</t>
    </rPh>
    <rPh sb="18" eb="20">
      <t>マヤク</t>
    </rPh>
    <rPh sb="20" eb="23">
      <t>トクレイホウ</t>
    </rPh>
    <rPh sb="23" eb="25">
      <t>イハン</t>
    </rPh>
    <rPh sb="26" eb="28">
      <t>ケンキョ</t>
    </rPh>
    <rPh sb="28" eb="30">
      <t>ケンスウ</t>
    </rPh>
    <rPh sb="31" eb="33">
      <t>ジンイン</t>
    </rPh>
    <rPh sb="34" eb="36">
      <t>スウチ</t>
    </rPh>
    <rPh sb="37" eb="38">
      <t>フク</t>
    </rPh>
    <phoneticPr fontId="4"/>
  </si>
  <si>
    <t>注１：　本表の数値には、各薬物に係る麻薬特例法違反の検挙件数・人員は含まない。</t>
    <rPh sb="0" eb="1">
      <t>チュウ</t>
    </rPh>
    <rPh sb="4" eb="5">
      <t>ホン</t>
    </rPh>
    <rPh sb="5" eb="6">
      <t>ヒョウ</t>
    </rPh>
    <rPh sb="7" eb="9">
      <t>スウチ</t>
    </rPh>
    <rPh sb="12" eb="13">
      <t>カク</t>
    </rPh>
    <rPh sb="13" eb="15">
      <t>ヤクブツ</t>
    </rPh>
    <rPh sb="16" eb="17">
      <t>カカワ</t>
    </rPh>
    <rPh sb="18" eb="20">
      <t>マヤク</t>
    </rPh>
    <rPh sb="20" eb="22">
      <t>トクレイ</t>
    </rPh>
    <rPh sb="22" eb="23">
      <t>ホウ</t>
    </rPh>
    <rPh sb="23" eb="25">
      <t>イハン</t>
    </rPh>
    <rPh sb="26" eb="28">
      <t>ケンキョ</t>
    </rPh>
    <rPh sb="28" eb="30">
      <t>ケンスウ</t>
    </rPh>
    <rPh sb="31" eb="33">
      <t>ジンイン</t>
    </rPh>
    <rPh sb="34" eb="35">
      <t>フク</t>
    </rPh>
    <phoneticPr fontId="4"/>
  </si>
  <si>
    <t>注１：算出に用いた人口は、各前年の総務省統計資料「10月１日現在人口推計」又は「国勢調査結果」による。</t>
    <rPh sb="0" eb="1">
      <t>チュウ</t>
    </rPh>
    <rPh sb="3" eb="5">
      <t>サンシュツ</t>
    </rPh>
    <rPh sb="6" eb="7">
      <t>モチ</t>
    </rPh>
    <rPh sb="9" eb="11">
      <t>ジンコウ</t>
    </rPh>
    <rPh sb="13" eb="14">
      <t>カク</t>
    </rPh>
    <rPh sb="14" eb="16">
      <t>ゼンネン</t>
    </rPh>
    <rPh sb="17" eb="20">
      <t>ソウムショウ</t>
    </rPh>
    <rPh sb="20" eb="22">
      <t>トウケイ</t>
    </rPh>
    <rPh sb="22" eb="24">
      <t>シリョウ</t>
    </rPh>
    <rPh sb="27" eb="28">
      <t>ガツ</t>
    </rPh>
    <rPh sb="29" eb="30">
      <t>ニチ</t>
    </rPh>
    <rPh sb="30" eb="32">
      <t>ゲンザイ</t>
    </rPh>
    <rPh sb="32" eb="34">
      <t>ジンコウ</t>
    </rPh>
    <rPh sb="34" eb="36">
      <t>スイケイ</t>
    </rPh>
    <rPh sb="37" eb="38">
      <t>マタ</t>
    </rPh>
    <rPh sb="40" eb="42">
      <t>コクセイ</t>
    </rPh>
    <rPh sb="42" eb="44">
      <t>チョウサ</t>
    </rPh>
    <rPh sb="44" eb="46">
      <t>ケッカ</t>
    </rPh>
    <phoneticPr fontId="3"/>
  </si>
  <si>
    <t>平27</t>
    <rPh sb="0" eb="1">
      <t>ヘイ</t>
    </rPh>
    <phoneticPr fontId="4"/>
  </si>
  <si>
    <t>その他</t>
    <rPh sb="2" eb="3">
      <t>タ</t>
    </rPh>
    <phoneticPr fontId="3"/>
  </si>
  <si>
    <t>平27</t>
    <rPh sb="0" eb="1">
      <t>ヘイ</t>
    </rPh>
    <phoneticPr fontId="3"/>
  </si>
  <si>
    <t>再犯者率（％）</t>
    <rPh sb="0" eb="2">
      <t>サイハン</t>
    </rPh>
    <rPh sb="2" eb="3">
      <t>シャ</t>
    </rPh>
    <rPh sb="3" eb="4">
      <t>リツ</t>
    </rPh>
    <phoneticPr fontId="4"/>
  </si>
  <si>
    <t>初犯者率（％）</t>
    <rPh sb="0" eb="2">
      <t>ショハン</t>
    </rPh>
    <rPh sb="2" eb="3">
      <t>シャ</t>
    </rPh>
    <rPh sb="3" eb="4">
      <t>リツ</t>
    </rPh>
    <phoneticPr fontId="4"/>
  </si>
  <si>
    <t>年齢別</t>
    <rPh sb="0" eb="2">
      <t>ネンレイ</t>
    </rPh>
    <rPh sb="2" eb="3">
      <t>ベツ</t>
    </rPh>
    <phoneticPr fontId="3"/>
  </si>
  <si>
    <t>（錠）</t>
    <rPh sb="1" eb="2">
      <t>ジョウ</t>
    </rPh>
    <phoneticPr fontId="3"/>
  </si>
  <si>
    <t>　　　　　　　　　　　　　　　　　　　　年別
区分</t>
    <rPh sb="20" eb="22">
      <t>ネンベツ</t>
    </rPh>
    <rPh sb="23" eb="25">
      <t>クブン</t>
    </rPh>
    <phoneticPr fontId="4"/>
  </si>
  <si>
    <t>注２：　本表の薬物密輸入事犯は、覚醒剤事犯、大麻事犯、麻薬及び向精神薬事犯、あへん事犯をいい、犯罪統計による。</t>
    <rPh sb="0" eb="1">
      <t>チュウ</t>
    </rPh>
    <rPh sb="4" eb="5">
      <t>ホン</t>
    </rPh>
    <rPh sb="5" eb="6">
      <t>ヒョウ</t>
    </rPh>
    <rPh sb="7" eb="9">
      <t>ヤクブツ</t>
    </rPh>
    <rPh sb="9" eb="12">
      <t>ミツユニュウ</t>
    </rPh>
    <rPh sb="12" eb="14">
      <t>ジハン</t>
    </rPh>
    <rPh sb="16" eb="21">
      <t>カクセイザイジハン</t>
    </rPh>
    <rPh sb="22" eb="26">
      <t>タイマジハン</t>
    </rPh>
    <rPh sb="27" eb="29">
      <t>マヤク</t>
    </rPh>
    <rPh sb="29" eb="30">
      <t>オヨ</t>
    </rPh>
    <rPh sb="31" eb="37">
      <t>コウセイシンヤクジハン</t>
    </rPh>
    <rPh sb="41" eb="43">
      <t>ジハン</t>
    </rPh>
    <rPh sb="47" eb="49">
      <t>ハンザイ</t>
    </rPh>
    <rPh sb="49" eb="51">
      <t>トウケイ</t>
    </rPh>
    <phoneticPr fontId="4"/>
  </si>
  <si>
    <t>注１：　覚醒剤の押収量（kg）は、錠剤型覚醒剤を含まない。</t>
    <rPh sb="0" eb="1">
      <t>チュウ</t>
    </rPh>
    <rPh sb="4" eb="7">
      <t>カクセイザイ</t>
    </rPh>
    <rPh sb="8" eb="11">
      <t>オウシュウリョウ</t>
    </rPh>
    <rPh sb="17" eb="20">
      <t>ジョウザイガタ</t>
    </rPh>
    <rPh sb="20" eb="23">
      <t>カクセイザイ</t>
    </rPh>
    <rPh sb="24" eb="25">
      <t>フク</t>
    </rPh>
    <phoneticPr fontId="4"/>
  </si>
  <si>
    <t>注２：　大麻草の押収量（kg）は、本数として計上できない形状のものを示す。</t>
    <rPh sb="0" eb="1">
      <t>チュウ</t>
    </rPh>
    <rPh sb="4" eb="6">
      <t>タイマ</t>
    </rPh>
    <rPh sb="6" eb="7">
      <t>ソウ</t>
    </rPh>
    <rPh sb="8" eb="11">
      <t>オウシュウリョウ</t>
    </rPh>
    <rPh sb="17" eb="19">
      <t>ホンスウ</t>
    </rPh>
    <rPh sb="22" eb="24">
      <t>ケイジョウ</t>
    </rPh>
    <rPh sb="28" eb="30">
      <t>ケイジョウ</t>
    </rPh>
    <rPh sb="34" eb="35">
      <t>シメ</t>
    </rPh>
    <phoneticPr fontId="4"/>
  </si>
  <si>
    <t>(kg)</t>
    <phoneticPr fontId="3"/>
  </si>
  <si>
    <t>注３：　合成麻薬の押収量は、覚醒剤とＭＤＭＡ等の混合錠剤を含む。</t>
    <rPh sb="0" eb="1">
      <t>チュウ</t>
    </rPh>
    <rPh sb="4" eb="6">
      <t>ゴウセイ</t>
    </rPh>
    <rPh sb="6" eb="8">
      <t>マヤク</t>
    </rPh>
    <rPh sb="9" eb="12">
      <t>オウシュウリョウ</t>
    </rPh>
    <rPh sb="14" eb="17">
      <t>カクセイザイ</t>
    </rPh>
    <rPh sb="22" eb="23">
      <t>トウ</t>
    </rPh>
    <rPh sb="24" eb="26">
      <t>コンゴウ</t>
    </rPh>
    <rPh sb="26" eb="28">
      <t>ジョウザイ</t>
    </rPh>
    <rPh sb="29" eb="30">
      <t>フク</t>
    </rPh>
    <phoneticPr fontId="3"/>
  </si>
  <si>
    <t>注２：　合成麻薬の押収量は、覚醒剤とＭＤＭＡ等の混合錠剤を含む。</t>
    <rPh sb="0" eb="1">
      <t>チュウ</t>
    </rPh>
    <rPh sb="22" eb="23">
      <t>トウ</t>
    </rPh>
    <phoneticPr fontId="4"/>
  </si>
  <si>
    <t>平27</t>
    <phoneticPr fontId="4"/>
  </si>
  <si>
    <t>スリランカ</t>
    <phoneticPr fontId="3"/>
  </si>
  <si>
    <t>パキスタン</t>
    <phoneticPr fontId="3"/>
  </si>
  <si>
    <t>バングラデシュ</t>
    <phoneticPr fontId="3"/>
  </si>
  <si>
    <t>ケニア</t>
    <phoneticPr fontId="3"/>
  </si>
  <si>
    <t>キューバ</t>
    <phoneticPr fontId="3"/>
  </si>
  <si>
    <t>ジャマイカ</t>
    <phoneticPr fontId="3"/>
  </si>
  <si>
    <t>チユニジア</t>
    <phoneticPr fontId="3"/>
  </si>
  <si>
    <t>ハンガリー</t>
    <phoneticPr fontId="3"/>
  </si>
  <si>
    <t>注２：20歳未満の人口10万人当たりの検挙人員は14歳から19歳までの人口を基に、50歳以上の人口10万人当たりの
検挙人員は50歳から79歳までの人口を基にそれぞれ算出。</t>
    <rPh sb="0" eb="1">
      <t>チュウ</t>
    </rPh>
    <rPh sb="5" eb="8">
      <t>サイミマン</t>
    </rPh>
    <rPh sb="9" eb="11">
      <t>ジンコウ</t>
    </rPh>
    <rPh sb="13" eb="15">
      <t>マンニン</t>
    </rPh>
    <rPh sb="15" eb="16">
      <t>ア</t>
    </rPh>
    <rPh sb="19" eb="21">
      <t>ケンキョ</t>
    </rPh>
    <rPh sb="21" eb="23">
      <t>ジンイン</t>
    </rPh>
    <rPh sb="26" eb="27">
      <t>サイ</t>
    </rPh>
    <rPh sb="35" eb="37">
      <t>ジンコウ</t>
    </rPh>
    <rPh sb="38" eb="39">
      <t>モト</t>
    </rPh>
    <rPh sb="43" eb="46">
      <t>サイイジョウ</t>
    </rPh>
    <rPh sb="47" eb="49">
      <t>ジンコウ</t>
    </rPh>
    <rPh sb="51" eb="53">
      <t>マンニン</t>
    </rPh>
    <rPh sb="53" eb="54">
      <t>ア</t>
    </rPh>
    <rPh sb="58" eb="60">
      <t>ケンキョ</t>
    </rPh>
    <rPh sb="60" eb="62">
      <t>ジンイン</t>
    </rPh>
    <rPh sb="65" eb="66">
      <t>サイ</t>
    </rPh>
    <rPh sb="70" eb="71">
      <t>サイ</t>
    </rPh>
    <rPh sb="74" eb="76">
      <t>ジンコウ</t>
    </rPh>
    <rPh sb="77" eb="78">
      <t>モト</t>
    </rPh>
    <rPh sb="83" eb="85">
      <t>サンシュツ</t>
    </rPh>
    <phoneticPr fontId="3"/>
  </si>
  <si>
    <t>平28</t>
    <rPh sb="0" eb="1">
      <t>ヘイ</t>
    </rPh>
    <phoneticPr fontId="4"/>
  </si>
  <si>
    <t>平28</t>
    <rPh sb="0" eb="1">
      <t>ヘイ</t>
    </rPh>
    <phoneticPr fontId="3"/>
  </si>
  <si>
    <t>平28</t>
    <phoneticPr fontId="4"/>
  </si>
  <si>
    <t>暴力団構成員等</t>
    <rPh sb="0" eb="3">
      <t>ボウリョクダン</t>
    </rPh>
    <rPh sb="3" eb="6">
      <t>コウセイイン</t>
    </rPh>
    <rPh sb="6" eb="7">
      <t>トウ</t>
    </rPh>
    <phoneticPr fontId="4"/>
  </si>
  <si>
    <t>外国人</t>
    <rPh sb="0" eb="3">
      <t>ガイコクジン</t>
    </rPh>
    <phoneticPr fontId="4"/>
  </si>
  <si>
    <t>MDMA等合成麻薬</t>
    <rPh sb="4" eb="5">
      <t>トウ</t>
    </rPh>
    <rPh sb="5" eb="7">
      <t>ゴウセイ</t>
    </rPh>
    <rPh sb="7" eb="9">
      <t>マヤク</t>
    </rPh>
    <phoneticPr fontId="4"/>
  </si>
  <si>
    <t>コカイン</t>
    <phoneticPr fontId="3"/>
  </si>
  <si>
    <t>ヘロイン</t>
    <phoneticPr fontId="3"/>
  </si>
  <si>
    <t>コカイン</t>
    <phoneticPr fontId="3"/>
  </si>
  <si>
    <t>MDMA</t>
    <phoneticPr fontId="3"/>
  </si>
  <si>
    <t>再犯者数</t>
    <rPh sb="0" eb="2">
      <t>サイハン</t>
    </rPh>
    <rPh sb="2" eb="3">
      <t>シャ</t>
    </rPh>
    <rPh sb="3" eb="4">
      <t>スウ</t>
    </rPh>
    <phoneticPr fontId="4"/>
  </si>
  <si>
    <t>初犯者数</t>
    <rPh sb="0" eb="3">
      <t>ショハンシャ</t>
    </rPh>
    <rPh sb="3" eb="4">
      <t>スウ</t>
    </rPh>
    <phoneticPr fontId="4"/>
  </si>
  <si>
    <t>コカイン</t>
    <phoneticPr fontId="3"/>
  </si>
  <si>
    <t>ヘロイン</t>
    <phoneticPr fontId="3"/>
  </si>
  <si>
    <t>その他</t>
    <rPh sb="2" eb="3">
      <t>タ</t>
    </rPh>
    <phoneticPr fontId="4"/>
  </si>
  <si>
    <t>MDMA</t>
    <phoneticPr fontId="3"/>
  </si>
  <si>
    <t>イラン</t>
    <phoneticPr fontId="4"/>
  </si>
  <si>
    <t>シンガポール</t>
    <phoneticPr fontId="3"/>
  </si>
  <si>
    <t>タイ</t>
    <phoneticPr fontId="3"/>
  </si>
  <si>
    <t>中国（台湾及び香港等を除く）</t>
    <rPh sb="0" eb="2">
      <t>チュウゴク</t>
    </rPh>
    <rPh sb="3" eb="5">
      <t>タイワン</t>
    </rPh>
    <rPh sb="5" eb="6">
      <t>オヨ</t>
    </rPh>
    <rPh sb="7" eb="9">
      <t>ホンコン</t>
    </rPh>
    <rPh sb="9" eb="10">
      <t>トウ</t>
    </rPh>
    <rPh sb="11" eb="12">
      <t>ノゾ</t>
    </rPh>
    <phoneticPr fontId="4"/>
  </si>
  <si>
    <t>注２：　本表の薬物事犯は、覚醒剤事犯、大麻事犯、麻薬及び向精神薬事犯及びあへん事犯をいい、犯罪統計による。</t>
    <rPh sb="0" eb="1">
      <t>チュウ</t>
    </rPh>
    <rPh sb="4" eb="5">
      <t>ホン</t>
    </rPh>
    <rPh sb="5" eb="6">
      <t>ヒョウ</t>
    </rPh>
    <rPh sb="7" eb="9">
      <t>ヤクブツ</t>
    </rPh>
    <rPh sb="9" eb="11">
      <t>ジハン</t>
    </rPh>
    <rPh sb="13" eb="18">
      <t>カクセイザイジハン</t>
    </rPh>
    <rPh sb="19" eb="23">
      <t>タイマジハン</t>
    </rPh>
    <rPh sb="24" eb="26">
      <t>マヤク</t>
    </rPh>
    <rPh sb="26" eb="27">
      <t>オヨ</t>
    </rPh>
    <rPh sb="28" eb="34">
      <t>コウセイシンヤクジハン</t>
    </rPh>
    <rPh sb="34" eb="35">
      <t>オヨ</t>
    </rPh>
    <rPh sb="39" eb="41">
      <t>ジハン</t>
    </rPh>
    <rPh sb="45" eb="47">
      <t>ハンザイ</t>
    </rPh>
    <rPh sb="47" eb="49">
      <t>トウケイ</t>
    </rPh>
    <phoneticPr fontId="4"/>
  </si>
  <si>
    <t>平19</t>
    <rPh sb="0" eb="1">
      <t>ヘイ</t>
    </rPh>
    <phoneticPr fontId="4"/>
  </si>
  <si>
    <t>平20</t>
    <rPh sb="0" eb="1">
      <t>ヘイ</t>
    </rPh>
    <phoneticPr fontId="4"/>
  </si>
  <si>
    <t>平21</t>
    <rPh sb="0" eb="1">
      <t>ヘイ</t>
    </rPh>
    <phoneticPr fontId="4"/>
  </si>
  <si>
    <t>平22</t>
    <rPh sb="0" eb="1">
      <t>ヘイ</t>
    </rPh>
    <phoneticPr fontId="4"/>
  </si>
  <si>
    <t>平23</t>
    <rPh sb="0" eb="1">
      <t>ヘイ</t>
    </rPh>
    <phoneticPr fontId="4"/>
  </si>
  <si>
    <t>韓国・朝鮮</t>
    <rPh sb="0" eb="2">
      <t>カンコク</t>
    </rPh>
    <rPh sb="3" eb="5">
      <t>チョウセン</t>
    </rPh>
    <phoneticPr fontId="3"/>
  </si>
  <si>
    <t xml:space="preserve">注２：20歳未満の人口10万人当たりの検挙人員は14歳から19歳までの人口を基に、50歳以上の人口10万人当たりの検挙人員は50歳から79歳までの人口を基にそれぞれ算出。                                                                                                              </t>
    <rPh sb="0" eb="1">
      <t>チュウ</t>
    </rPh>
    <rPh sb="5" eb="8">
      <t>サイミマン</t>
    </rPh>
    <rPh sb="9" eb="11">
      <t>ジンコウ</t>
    </rPh>
    <rPh sb="13" eb="15">
      <t>マンニン</t>
    </rPh>
    <rPh sb="15" eb="16">
      <t>ア</t>
    </rPh>
    <rPh sb="19" eb="21">
      <t>ケンキョ</t>
    </rPh>
    <rPh sb="21" eb="23">
      <t>ジンイン</t>
    </rPh>
    <rPh sb="26" eb="27">
      <t>サイ</t>
    </rPh>
    <rPh sb="35" eb="37">
      <t>ジンコウ</t>
    </rPh>
    <rPh sb="38" eb="39">
      <t>モト</t>
    </rPh>
    <rPh sb="43" eb="46">
      <t>サイイジョウ</t>
    </rPh>
    <rPh sb="47" eb="49">
      <t>ジンコウ</t>
    </rPh>
    <rPh sb="51" eb="53">
      <t>マンニン</t>
    </rPh>
    <rPh sb="53" eb="54">
      <t>ア</t>
    </rPh>
    <rPh sb="57" eb="59">
      <t>ケンキョ</t>
    </rPh>
    <phoneticPr fontId="3"/>
  </si>
  <si>
    <t>図表３-９　大麻事犯年齢別検挙人員の推移</t>
    <rPh sb="0" eb="1">
      <t>ズ</t>
    </rPh>
    <rPh sb="1" eb="2">
      <t>ヒョウ</t>
    </rPh>
    <rPh sb="6" eb="8">
      <t>タイマ</t>
    </rPh>
    <rPh sb="8" eb="10">
      <t>ジハン</t>
    </rPh>
    <rPh sb="10" eb="12">
      <t>ネンレイ</t>
    </rPh>
    <rPh sb="12" eb="13">
      <t>ベツ</t>
    </rPh>
    <rPh sb="13" eb="15">
      <t>ケンキョ</t>
    </rPh>
    <rPh sb="15" eb="17">
      <t>ジンイン</t>
    </rPh>
    <rPh sb="18" eb="20">
      <t>スイイ</t>
    </rPh>
    <phoneticPr fontId="4"/>
  </si>
  <si>
    <t>　　　　　　　　　　　　　　　　　　　　     年別
区分</t>
    <rPh sb="25" eb="27">
      <t>ネンベツ</t>
    </rPh>
    <rPh sb="28" eb="30">
      <t>クブン</t>
    </rPh>
    <phoneticPr fontId="4"/>
  </si>
  <si>
    <t>図表３-10　大麻事犯の初犯者率の推移</t>
    <rPh sb="0" eb="1">
      <t>ズ</t>
    </rPh>
    <rPh sb="1" eb="2">
      <t>ヒョウ</t>
    </rPh>
    <rPh sb="7" eb="9">
      <t>タイマ</t>
    </rPh>
    <rPh sb="9" eb="11">
      <t>ジハン</t>
    </rPh>
    <rPh sb="12" eb="14">
      <t>ショハン</t>
    </rPh>
    <rPh sb="14" eb="15">
      <t>シャ</t>
    </rPh>
    <rPh sb="15" eb="16">
      <t>リツ</t>
    </rPh>
    <rPh sb="17" eb="19">
      <t>スイイ</t>
    </rPh>
    <phoneticPr fontId="4"/>
  </si>
  <si>
    <t>図表３-12　薬物事犯別密輸入検挙件数及び検挙人員の推移</t>
    <rPh sb="0" eb="1">
      <t>ズ</t>
    </rPh>
    <rPh sb="1" eb="2">
      <t>ヒョウ</t>
    </rPh>
    <rPh sb="7" eb="9">
      <t>ヤクブツ</t>
    </rPh>
    <rPh sb="9" eb="11">
      <t>ジハン</t>
    </rPh>
    <rPh sb="11" eb="12">
      <t>ベツ</t>
    </rPh>
    <rPh sb="12" eb="15">
      <t>ミツユニュウ</t>
    </rPh>
    <rPh sb="15" eb="17">
      <t>ケンキョ</t>
    </rPh>
    <rPh sb="17" eb="19">
      <t>ケンスウ</t>
    </rPh>
    <rPh sb="19" eb="20">
      <t>オヨ</t>
    </rPh>
    <rPh sb="21" eb="23">
      <t>ケンキョ</t>
    </rPh>
    <rPh sb="23" eb="25">
      <t>ジンイン</t>
    </rPh>
    <rPh sb="26" eb="28">
      <t>スイイ</t>
    </rPh>
    <phoneticPr fontId="4"/>
  </si>
  <si>
    <t>　　　　　　　　　　　　　　　　　　　　　　　年別
区分</t>
    <rPh sb="23" eb="25">
      <t>ネンベツ</t>
    </rPh>
    <rPh sb="26" eb="28">
      <t>クブン</t>
    </rPh>
    <phoneticPr fontId="4"/>
  </si>
  <si>
    <t>図表３－７　覚醒剤事犯の再犯者率の推移</t>
    <rPh sb="0" eb="1">
      <t>ズ</t>
    </rPh>
    <rPh sb="1" eb="2">
      <t>ヒョウ</t>
    </rPh>
    <rPh sb="6" eb="9">
      <t>カクセイザイ</t>
    </rPh>
    <rPh sb="9" eb="11">
      <t>ジハン</t>
    </rPh>
    <rPh sb="12" eb="15">
      <t>サイハンシャ</t>
    </rPh>
    <rPh sb="15" eb="16">
      <t>リツ</t>
    </rPh>
    <rPh sb="17" eb="19">
      <t>スイイ</t>
    </rPh>
    <phoneticPr fontId="4"/>
  </si>
  <si>
    <t>　　　　　　　　　　　　　　　　　 年別
区分</t>
    <rPh sb="18" eb="20">
      <t>ネンベツ</t>
    </rPh>
    <rPh sb="21" eb="23">
      <t>クブン</t>
    </rPh>
    <phoneticPr fontId="4"/>
  </si>
  <si>
    <t>図表３－３　薬物種類別押収量の推移</t>
    <rPh sb="0" eb="1">
      <t>ズ</t>
    </rPh>
    <rPh sb="1" eb="2">
      <t>ヒョウ</t>
    </rPh>
    <rPh sb="6" eb="8">
      <t>ヤクブツ</t>
    </rPh>
    <rPh sb="8" eb="11">
      <t>シュルイベツ</t>
    </rPh>
    <rPh sb="11" eb="14">
      <t>オウシュウリョウ</t>
    </rPh>
    <rPh sb="15" eb="17">
      <t>スイイ</t>
    </rPh>
    <phoneticPr fontId="4"/>
  </si>
  <si>
    <t>図表３－19　外国人の国籍・地域別、薬物事犯別の検挙状況</t>
    <rPh sb="0" eb="1">
      <t>ズ</t>
    </rPh>
    <rPh sb="1" eb="2">
      <t>ヒョウ</t>
    </rPh>
    <rPh sb="7" eb="9">
      <t>ガイコク</t>
    </rPh>
    <rPh sb="9" eb="10">
      <t>ジン</t>
    </rPh>
    <rPh sb="11" eb="13">
      <t>コクセキ</t>
    </rPh>
    <rPh sb="14" eb="16">
      <t>チイキ</t>
    </rPh>
    <rPh sb="16" eb="17">
      <t>ベツ</t>
    </rPh>
    <rPh sb="18" eb="20">
      <t>ヤクブツ</t>
    </rPh>
    <rPh sb="20" eb="22">
      <t>ジハン</t>
    </rPh>
    <rPh sb="22" eb="23">
      <t>ベツ</t>
    </rPh>
    <rPh sb="24" eb="26">
      <t>ケンキョ</t>
    </rPh>
    <rPh sb="26" eb="28">
      <t>ジョウキョウ</t>
    </rPh>
    <phoneticPr fontId="4"/>
  </si>
  <si>
    <t>図表３－１　薬物事犯別検挙件数及び検挙人員の推移</t>
    <rPh sb="0" eb="1">
      <t>ズ</t>
    </rPh>
    <rPh sb="1" eb="2">
      <t>ヒョウ</t>
    </rPh>
    <rPh sb="6" eb="8">
      <t>ヤクブツ</t>
    </rPh>
    <rPh sb="8" eb="10">
      <t>ジハン</t>
    </rPh>
    <rPh sb="10" eb="11">
      <t>ベツ</t>
    </rPh>
    <rPh sb="11" eb="13">
      <t>ケンキョ</t>
    </rPh>
    <rPh sb="13" eb="15">
      <t>ケンスウ</t>
    </rPh>
    <rPh sb="15" eb="16">
      <t>オヨ</t>
    </rPh>
    <rPh sb="17" eb="19">
      <t>ケンキョ</t>
    </rPh>
    <rPh sb="19" eb="21">
      <t>ジンイン</t>
    </rPh>
    <rPh sb="22" eb="24">
      <t>スイイ</t>
    </rPh>
    <phoneticPr fontId="4"/>
  </si>
  <si>
    <t>図表３－２　薬物事犯別検挙人員の構成比率の推移</t>
    <rPh sb="0" eb="1">
      <t>ズ</t>
    </rPh>
    <rPh sb="1" eb="2">
      <t>ヒョウ</t>
    </rPh>
    <rPh sb="6" eb="8">
      <t>ヤクブツ</t>
    </rPh>
    <rPh sb="8" eb="10">
      <t>ジハン</t>
    </rPh>
    <rPh sb="10" eb="11">
      <t>ベツ</t>
    </rPh>
    <rPh sb="11" eb="13">
      <t>ケンキョ</t>
    </rPh>
    <rPh sb="13" eb="15">
      <t>ジンイン</t>
    </rPh>
    <rPh sb="16" eb="18">
      <t>コウセイ</t>
    </rPh>
    <rPh sb="18" eb="20">
      <t>ヒリツ</t>
    </rPh>
    <rPh sb="21" eb="23">
      <t>スイイ</t>
    </rPh>
    <phoneticPr fontId="3"/>
  </si>
  <si>
    <t>　　　　　　　　年別
区分</t>
    <rPh sb="8" eb="10">
      <t>ネンベツ</t>
    </rPh>
    <rPh sb="11" eb="13">
      <t>クブン</t>
    </rPh>
    <phoneticPr fontId="3"/>
  </si>
  <si>
    <t>平19</t>
    <rPh sb="0" eb="1">
      <t>ヘイ</t>
    </rPh>
    <phoneticPr fontId="3"/>
  </si>
  <si>
    <t>平20</t>
    <rPh sb="0" eb="1">
      <t>ヘイ</t>
    </rPh>
    <phoneticPr fontId="3"/>
  </si>
  <si>
    <t>平21</t>
    <rPh sb="0" eb="1">
      <t>ヘイ</t>
    </rPh>
    <phoneticPr fontId="3"/>
  </si>
  <si>
    <t>平22</t>
    <rPh sb="0" eb="1">
      <t>ヘイ</t>
    </rPh>
    <phoneticPr fontId="3"/>
  </si>
  <si>
    <t>平23</t>
    <rPh sb="0" eb="1">
      <t>ヘイ</t>
    </rPh>
    <phoneticPr fontId="3"/>
  </si>
  <si>
    <t>覚醒剤事犯（％）</t>
    <rPh sb="0" eb="3">
      <t>カクセイザイ</t>
    </rPh>
    <rPh sb="3" eb="5">
      <t>ジハン</t>
    </rPh>
    <phoneticPr fontId="3"/>
  </si>
  <si>
    <t>大麻事犯（％）</t>
    <rPh sb="0" eb="2">
      <t>タイマ</t>
    </rPh>
    <rPh sb="2" eb="4">
      <t>ジハン</t>
    </rPh>
    <phoneticPr fontId="3"/>
  </si>
  <si>
    <t>その他（％）</t>
    <rPh sb="2" eb="3">
      <t>タ</t>
    </rPh>
    <phoneticPr fontId="3"/>
  </si>
  <si>
    <t>　　　　　　　　　　　　　　　　年別
区別</t>
    <rPh sb="16" eb="17">
      <t>ネン</t>
    </rPh>
    <rPh sb="17" eb="18">
      <t>ベツ</t>
    </rPh>
    <rPh sb="19" eb="21">
      <t>クベツ</t>
    </rPh>
    <phoneticPr fontId="3"/>
  </si>
  <si>
    <t>覚醒剤事犯検挙人員</t>
    <rPh sb="0" eb="3">
      <t>カクセイザイ</t>
    </rPh>
    <rPh sb="3" eb="5">
      <t>ジハン</t>
    </rPh>
    <rPh sb="5" eb="7">
      <t>ケンキョ</t>
    </rPh>
    <rPh sb="7" eb="9">
      <t>ジンイン</t>
    </rPh>
    <phoneticPr fontId="3"/>
  </si>
  <si>
    <t>暴力団構成員等</t>
    <rPh sb="3" eb="5">
      <t>コウセイ</t>
    </rPh>
    <rPh sb="6" eb="7">
      <t>ナド</t>
    </rPh>
    <phoneticPr fontId="4"/>
  </si>
  <si>
    <t>図表３－４　　覚醒剤事犯検挙人員の推移</t>
    <rPh sb="0" eb="1">
      <t>ズ</t>
    </rPh>
    <rPh sb="1" eb="2">
      <t>ヒョウ</t>
    </rPh>
    <rPh sb="7" eb="10">
      <t>カクセイザイ</t>
    </rPh>
    <rPh sb="10" eb="12">
      <t>ジハン</t>
    </rPh>
    <rPh sb="12" eb="14">
      <t>ケンキョ</t>
    </rPh>
    <rPh sb="14" eb="16">
      <t>ジンイン</t>
    </rPh>
    <rPh sb="17" eb="19">
      <t>スイイ</t>
    </rPh>
    <phoneticPr fontId="4"/>
  </si>
  <si>
    <t>表３－６　覚醒剤事犯年齢別検挙人員の推移</t>
    <rPh sb="0" eb="1">
      <t>ヒョウ</t>
    </rPh>
    <rPh sb="5" eb="8">
      <t>カクセイザイ</t>
    </rPh>
    <rPh sb="8" eb="10">
      <t>ジハン</t>
    </rPh>
    <rPh sb="10" eb="12">
      <t>ネンレイ</t>
    </rPh>
    <rPh sb="12" eb="13">
      <t>ベツ</t>
    </rPh>
    <rPh sb="13" eb="15">
      <t>ケンキョ</t>
    </rPh>
    <rPh sb="15" eb="17">
      <t>ジンイン</t>
    </rPh>
    <rPh sb="18" eb="20">
      <t>スイイ</t>
    </rPh>
    <phoneticPr fontId="4"/>
  </si>
  <si>
    <t>図表３-11　大麻栽培事犯検挙状況の推移</t>
    <rPh sb="0" eb="1">
      <t>ズ</t>
    </rPh>
    <rPh sb="1" eb="2">
      <t>ヒョウ</t>
    </rPh>
    <rPh sb="7" eb="9">
      <t>タイマ</t>
    </rPh>
    <rPh sb="9" eb="11">
      <t>サイバイ</t>
    </rPh>
    <rPh sb="11" eb="13">
      <t>ジハン</t>
    </rPh>
    <rPh sb="13" eb="15">
      <t>ケンキョ</t>
    </rPh>
    <rPh sb="15" eb="17">
      <t>ジョウキョウ</t>
    </rPh>
    <rPh sb="18" eb="20">
      <t>スイイ</t>
    </rPh>
    <phoneticPr fontId="3"/>
  </si>
  <si>
    <t xml:space="preserve">　　　　　　　　　　　　　　年別
区分
</t>
    <rPh sb="14" eb="16">
      <t>ネンベツ</t>
    </rPh>
    <rPh sb="17" eb="19">
      <t>クブン</t>
    </rPh>
    <phoneticPr fontId="3"/>
  </si>
  <si>
    <t>航空機利用の携帯密輸</t>
    <rPh sb="0" eb="3">
      <t>コウクウキ</t>
    </rPh>
    <rPh sb="3" eb="5">
      <t>リヨウ</t>
    </rPh>
    <rPh sb="6" eb="8">
      <t>ケイタイ</t>
    </rPh>
    <rPh sb="8" eb="10">
      <t>ミツユ</t>
    </rPh>
    <phoneticPr fontId="3"/>
  </si>
  <si>
    <t xml:space="preserve">　　　　　　　　　年別
区分
</t>
    <rPh sb="9" eb="11">
      <t>ネンベツ</t>
    </rPh>
    <rPh sb="12" eb="14">
      <t>クブン</t>
    </rPh>
    <phoneticPr fontId="3"/>
  </si>
  <si>
    <t>暴力団構成員等</t>
    <rPh sb="0" eb="3">
      <t>ボウリョクダン</t>
    </rPh>
    <rPh sb="3" eb="7">
      <t>コウセイイントウ</t>
    </rPh>
    <phoneticPr fontId="3"/>
  </si>
  <si>
    <t>外国人</t>
    <rPh sb="0" eb="3">
      <t>ガイコクジン</t>
    </rPh>
    <phoneticPr fontId="3"/>
  </si>
  <si>
    <t>図表３-13　薬物種類別密輸入押収量の推移</t>
    <rPh sb="0" eb="1">
      <t>ズ</t>
    </rPh>
    <rPh sb="1" eb="2">
      <t>ヒョウ</t>
    </rPh>
    <rPh sb="7" eb="9">
      <t>ヤクブツ</t>
    </rPh>
    <rPh sb="9" eb="12">
      <t>シュルイベツ</t>
    </rPh>
    <rPh sb="12" eb="15">
      <t>ミツユニュウ</t>
    </rPh>
    <rPh sb="15" eb="18">
      <t>オウシュウリョウ</t>
    </rPh>
    <rPh sb="19" eb="21">
      <t>スイイ</t>
    </rPh>
    <phoneticPr fontId="4"/>
  </si>
  <si>
    <t>図表３-14　覚醒剤密輸入事犯検挙状況の推移</t>
    <rPh sb="0" eb="1">
      <t>ズ</t>
    </rPh>
    <rPh sb="1" eb="2">
      <t>ヒョウ</t>
    </rPh>
    <rPh sb="7" eb="10">
      <t>カクセイザイ</t>
    </rPh>
    <rPh sb="10" eb="13">
      <t>ミツユニュウ</t>
    </rPh>
    <rPh sb="13" eb="15">
      <t>ジハン</t>
    </rPh>
    <rPh sb="15" eb="17">
      <t>ケンキョ</t>
    </rPh>
    <rPh sb="17" eb="19">
      <t>ジョウキョウ</t>
    </rPh>
    <rPh sb="20" eb="22">
      <t>スイイ</t>
    </rPh>
    <phoneticPr fontId="4"/>
  </si>
  <si>
    <t>図表３-16　覚醒剤の密売関連事犯検挙人員の推移</t>
    <rPh sb="0" eb="1">
      <t>ズ</t>
    </rPh>
    <rPh sb="1" eb="2">
      <t>ヒョウ</t>
    </rPh>
    <rPh sb="7" eb="10">
      <t>カクセイザイ</t>
    </rPh>
    <rPh sb="11" eb="13">
      <t>ミツバイ</t>
    </rPh>
    <rPh sb="13" eb="15">
      <t>カンレン</t>
    </rPh>
    <rPh sb="15" eb="17">
      <t>ジハン</t>
    </rPh>
    <rPh sb="17" eb="19">
      <t>ケンキョ</t>
    </rPh>
    <rPh sb="19" eb="21">
      <t>ジンイン</t>
    </rPh>
    <rPh sb="22" eb="24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</si>
</sst>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_ ;[Red]\-0.0\ "/>
    <numFmt numFmtId="177" formatCode="#,##0_);[Red]\(#,##0\)"/>
    <numFmt numFmtId="178" formatCode="#,##0.0_);[Red]\(#,##0.0\)"/>
    <numFmt numFmtId="179" formatCode="#,##0_ ;[Red]\-#,##0\ "/>
    <numFmt numFmtId="180" formatCode="0.0_ "/>
    <numFmt numFmtId="181" formatCode="\(?\)"/>
    <numFmt numFmtId="182" formatCode="#,##0.0_ "/>
    <numFmt numFmtId="183" formatCode="#,##0_ "/>
    <numFmt numFmtId="184" formatCode="0.0_);[Red]\(0.0\)"/>
    <numFmt numFmtId="185" formatCode="#,##0.0_ ;[Red]\-#,##0.0\ "/>
    <numFmt numFmtId="186" formatCode="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7.5"/>
      <name val="ＭＳ Ｐゴシック"/>
      <family val="3"/>
      <charset val="128"/>
    </font>
    <font>
      <sz val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38" fontId="12" fillId="0" borderId="0" applyFont="0" applyFill="0" applyBorder="0" applyAlignment="0" applyProtection="0">
      <alignment vertical="center"/>
    </xf>
  </cellStyleXfs>
  <cellXfs count="663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1" fillId="0" borderId="0" xfId="1"/>
    <xf numFmtId="0" fontId="2" fillId="0" borderId="0" xfId="1" applyFont="1" applyFill="1" applyBorder="1" applyAlignment="1">
      <alignment vertical="center"/>
    </xf>
    <xf numFmtId="176" fontId="5" fillId="0" borderId="0" xfId="0" applyNumberFormat="1" applyFont="1">
      <alignment vertical="center"/>
    </xf>
    <xf numFmtId="0" fontId="2" fillId="0" borderId="0" xfId="1" applyFont="1" applyFill="1" applyBorder="1" applyAlignment="1">
      <alignment horizontal="center" vertical="center"/>
    </xf>
    <xf numFmtId="177" fontId="2" fillId="0" borderId="4" xfId="1" applyNumberFormat="1" applyFont="1" applyBorder="1" applyAlignment="1">
      <alignment vertical="center"/>
    </xf>
    <xf numFmtId="177" fontId="2" fillId="0" borderId="14" xfId="1" applyNumberFormat="1" applyFont="1" applyBorder="1" applyAlignment="1">
      <alignment horizontal="left" vertical="center"/>
    </xf>
    <xf numFmtId="177" fontId="2" fillId="0" borderId="15" xfId="1" applyNumberFormat="1" applyFont="1" applyBorder="1" applyAlignment="1">
      <alignment horizontal="left" vertical="center"/>
    </xf>
    <xf numFmtId="177" fontId="2" fillId="0" borderId="0" xfId="1" applyNumberFormat="1" applyFont="1" applyFill="1" applyBorder="1" applyAlignment="1">
      <alignment vertical="center"/>
    </xf>
    <xf numFmtId="177" fontId="2" fillId="0" borderId="18" xfId="1" applyNumberFormat="1" applyFont="1" applyBorder="1" applyAlignment="1">
      <alignment vertical="center"/>
    </xf>
    <xf numFmtId="177" fontId="2" fillId="0" borderId="19" xfId="1" applyNumberFormat="1" applyFont="1" applyBorder="1" applyAlignment="1">
      <alignment horizontal="left" vertical="center"/>
    </xf>
    <xf numFmtId="177" fontId="2" fillId="0" borderId="0" xfId="1" applyNumberFormat="1" applyFont="1" applyBorder="1" applyAlignment="1">
      <alignment horizontal="left" vertical="center"/>
    </xf>
    <xf numFmtId="177" fontId="2" fillId="0" borderId="13" xfId="1" applyNumberFormat="1" applyFont="1" applyBorder="1" applyAlignment="1">
      <alignment vertical="center"/>
    </xf>
    <xf numFmtId="177" fontId="2" fillId="0" borderId="23" xfId="1" applyNumberFormat="1" applyFont="1" applyBorder="1" applyAlignment="1">
      <alignment vertical="center"/>
    </xf>
    <xf numFmtId="177" fontId="2" fillId="0" borderId="24" xfId="1" applyNumberFormat="1" applyFont="1" applyBorder="1" applyAlignment="1">
      <alignment vertical="center"/>
    </xf>
    <xf numFmtId="177" fontId="2" fillId="0" borderId="25" xfId="1" applyNumberFormat="1" applyFont="1" applyBorder="1" applyAlignment="1">
      <alignment vertical="center"/>
    </xf>
    <xf numFmtId="178" fontId="2" fillId="0" borderId="18" xfId="1" applyNumberFormat="1" applyFont="1" applyBorder="1" applyAlignment="1">
      <alignment vertical="center"/>
    </xf>
    <xf numFmtId="178" fontId="2" fillId="0" borderId="23" xfId="1" applyNumberFormat="1" applyFont="1" applyBorder="1" applyAlignment="1">
      <alignment vertical="center"/>
    </xf>
    <xf numFmtId="178" fontId="2" fillId="0" borderId="27" xfId="1" applyNumberFormat="1" applyFont="1" applyBorder="1" applyAlignment="1">
      <alignment vertical="center"/>
    </xf>
    <xf numFmtId="178" fontId="2" fillId="0" borderId="0" xfId="1" applyNumberFormat="1" applyFont="1" applyFill="1" applyBorder="1" applyAlignment="1">
      <alignment vertical="center"/>
    </xf>
    <xf numFmtId="178" fontId="2" fillId="0" borderId="10" xfId="1" applyNumberFormat="1" applyFont="1" applyBorder="1" applyAlignment="1">
      <alignment vertical="center"/>
    </xf>
    <xf numFmtId="178" fontId="2" fillId="0" borderId="11" xfId="1" applyNumberFormat="1" applyFont="1" applyBorder="1" applyAlignment="1">
      <alignment vertical="center"/>
    </xf>
    <xf numFmtId="178" fontId="2" fillId="0" borderId="29" xfId="1" applyNumberFormat="1" applyFont="1" applyBorder="1" applyAlignment="1">
      <alignment vertical="center"/>
    </xf>
    <xf numFmtId="177" fontId="2" fillId="0" borderId="23" xfId="1" applyNumberFormat="1" applyFont="1" applyBorder="1" applyAlignment="1">
      <alignment horizontal="left" vertical="center"/>
    </xf>
    <xf numFmtId="177" fontId="2" fillId="0" borderId="31" xfId="1" applyNumberFormat="1" applyFont="1" applyBorder="1" applyAlignment="1">
      <alignment vertical="center"/>
    </xf>
    <xf numFmtId="177" fontId="2" fillId="0" borderId="22" xfId="1" applyNumberFormat="1" applyFont="1" applyBorder="1" applyAlignment="1">
      <alignment vertical="center"/>
    </xf>
    <xf numFmtId="179" fontId="2" fillId="0" borderId="23" xfId="1" applyNumberFormat="1" applyFont="1" applyBorder="1" applyAlignment="1">
      <alignment vertical="center"/>
    </xf>
    <xf numFmtId="179" fontId="2" fillId="0" borderId="33" xfId="1" applyNumberFormat="1" applyFont="1" applyBorder="1" applyAlignment="1">
      <alignment vertical="center"/>
    </xf>
    <xf numFmtId="177" fontId="2" fillId="0" borderId="34" xfId="1" applyNumberFormat="1" applyFont="1" applyBorder="1" applyAlignment="1">
      <alignment vertical="center"/>
    </xf>
    <xf numFmtId="177" fontId="2" fillId="0" borderId="35" xfId="1" applyNumberFormat="1" applyFont="1" applyBorder="1" applyAlignment="1">
      <alignment vertical="center"/>
    </xf>
    <xf numFmtId="177" fontId="2" fillId="0" borderId="36" xfId="1" applyNumberFormat="1" applyFont="1" applyBorder="1" applyAlignment="1">
      <alignment vertical="center"/>
    </xf>
    <xf numFmtId="177" fontId="2" fillId="0" borderId="37" xfId="1" applyNumberFormat="1" applyFont="1" applyBorder="1" applyAlignment="1">
      <alignment vertical="center"/>
    </xf>
    <xf numFmtId="177" fontId="2" fillId="0" borderId="38" xfId="1" applyNumberFormat="1" applyFont="1" applyBorder="1" applyAlignment="1">
      <alignment horizontal="left" vertical="center"/>
    </xf>
    <xf numFmtId="177" fontId="2" fillId="0" borderId="39" xfId="1" applyNumberFormat="1" applyFont="1" applyBorder="1" applyAlignment="1">
      <alignment horizontal="left" vertical="center"/>
    </xf>
    <xf numFmtId="178" fontId="2" fillId="0" borderId="23" xfId="1" applyNumberFormat="1" applyFont="1" applyBorder="1" applyAlignment="1">
      <alignment horizontal="left" vertical="center"/>
    </xf>
    <xf numFmtId="178" fontId="2" fillId="0" borderId="31" xfId="1" applyNumberFormat="1" applyFont="1" applyBorder="1" applyAlignment="1">
      <alignment horizontal="left" vertical="center"/>
    </xf>
    <xf numFmtId="178" fontId="2" fillId="0" borderId="11" xfId="1" applyNumberFormat="1" applyFont="1" applyBorder="1" applyAlignment="1">
      <alignment horizontal="left" vertical="center"/>
    </xf>
    <xf numFmtId="178" fontId="2" fillId="0" borderId="45" xfId="1" applyNumberFormat="1" applyFont="1" applyBorder="1" applyAlignment="1">
      <alignment vertical="center"/>
    </xf>
    <xf numFmtId="178" fontId="2" fillId="0" borderId="46" xfId="1" applyNumberFormat="1" applyFont="1" applyBorder="1" applyAlignment="1">
      <alignment vertical="center"/>
    </xf>
    <xf numFmtId="178" fontId="2" fillId="0" borderId="47" xfId="1" applyNumberFormat="1" applyFont="1" applyBorder="1" applyAlignment="1">
      <alignment vertical="center"/>
    </xf>
    <xf numFmtId="177" fontId="2" fillId="0" borderId="49" xfId="1" applyNumberFormat="1" applyFont="1" applyBorder="1" applyAlignment="1">
      <alignment horizontal="left" vertical="center"/>
    </xf>
    <xf numFmtId="177" fontId="2" fillId="0" borderId="50" xfId="1" applyNumberFormat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177" fontId="2" fillId="0" borderId="13" xfId="1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177" fontId="2" fillId="0" borderId="20" xfId="0" applyNumberFormat="1" applyFont="1" applyBorder="1" applyAlignment="1">
      <alignment horizontal="left" vertical="center"/>
    </xf>
    <xf numFmtId="177" fontId="2" fillId="0" borderId="23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180" fontId="2" fillId="0" borderId="6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59" xfId="0" applyNumberFormat="1" applyFont="1" applyBorder="1" applyAlignment="1">
      <alignment vertical="center"/>
    </xf>
    <xf numFmtId="177" fontId="2" fillId="0" borderId="61" xfId="0" applyNumberFormat="1" applyFont="1" applyBorder="1" applyAlignment="1">
      <alignment vertical="center"/>
    </xf>
    <xf numFmtId="0" fontId="6" fillId="0" borderId="0" xfId="0" applyFont="1">
      <alignment vertical="center"/>
    </xf>
    <xf numFmtId="176" fontId="0" fillId="0" borderId="0" xfId="0" applyNumberFormat="1">
      <alignment vertical="center"/>
    </xf>
    <xf numFmtId="177" fontId="2" fillId="0" borderId="4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horizontal="left" vertical="center"/>
    </xf>
    <xf numFmtId="177" fontId="2" fillId="0" borderId="52" xfId="0" applyNumberFormat="1" applyFont="1" applyBorder="1" applyAlignment="1">
      <alignment horizontal="left" vertical="center"/>
    </xf>
    <xf numFmtId="181" fontId="2" fillId="0" borderId="0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74" xfId="0" applyFont="1" applyBorder="1" applyAlignment="1">
      <alignment vertical="center" wrapText="1"/>
    </xf>
    <xf numFmtId="0" fontId="5" fillId="0" borderId="75" xfId="0" applyFont="1" applyBorder="1">
      <alignment vertical="center"/>
    </xf>
    <xf numFmtId="0" fontId="5" fillId="0" borderId="76" xfId="0" applyFont="1" applyBorder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6" fillId="0" borderId="0" xfId="0" applyNumberFormat="1" applyFont="1">
      <alignment vertical="center"/>
    </xf>
    <xf numFmtId="182" fontId="2" fillId="0" borderId="0" xfId="0" applyNumberFormat="1" applyFont="1" applyFill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183" fontId="2" fillId="0" borderId="40" xfId="0" applyNumberFormat="1" applyFont="1" applyFill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82" fontId="2" fillId="0" borderId="13" xfId="0" applyNumberFormat="1" applyFont="1" applyFill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81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83" fontId="2" fillId="0" borderId="24" xfId="0" applyNumberFormat="1" applyFont="1" applyFill="1" applyBorder="1" applyAlignment="1">
      <alignment vertical="center"/>
    </xf>
    <xf numFmtId="0" fontId="2" fillId="0" borderId="82" xfId="0" applyFont="1" applyBorder="1" applyAlignment="1">
      <alignment vertical="center"/>
    </xf>
    <xf numFmtId="183" fontId="2" fillId="0" borderId="84" xfId="0" applyNumberFormat="1" applyFont="1" applyFill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2" fillId="0" borderId="0" xfId="0" applyFont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2" fontId="2" fillId="0" borderId="57" xfId="0" applyNumberFormat="1" applyFont="1" applyFill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179" fontId="0" fillId="0" borderId="0" xfId="0" applyNumberFormat="1">
      <alignment vertical="center"/>
    </xf>
    <xf numFmtId="185" fontId="0" fillId="0" borderId="0" xfId="0" applyNumberForma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8" xfId="0" applyFont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0" fontId="9" fillId="0" borderId="8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82" xfId="0" applyFont="1" applyBorder="1" applyAlignment="1">
      <alignment vertical="center"/>
    </xf>
    <xf numFmtId="0" fontId="9" fillId="0" borderId="85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185" fontId="5" fillId="0" borderId="0" xfId="0" applyNumberFormat="1" applyFont="1" applyBorder="1">
      <alignment vertical="center"/>
    </xf>
    <xf numFmtId="177" fontId="2" fillId="0" borderId="89" xfId="0" applyNumberFormat="1" applyFont="1" applyBorder="1" applyAlignment="1">
      <alignment horizontal="left" vertical="center"/>
    </xf>
    <xf numFmtId="177" fontId="2" fillId="0" borderId="78" xfId="1" applyNumberFormat="1" applyFont="1" applyBorder="1" applyAlignment="1">
      <alignment vertical="center"/>
    </xf>
    <xf numFmtId="180" fontId="2" fillId="0" borderId="78" xfId="1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1" applyNumberFormat="1" applyFont="1" applyFill="1" applyBorder="1" applyAlignment="1">
      <alignment vertical="center"/>
    </xf>
    <xf numFmtId="177" fontId="2" fillId="0" borderId="101" xfId="1" applyNumberFormat="1" applyFont="1" applyFill="1" applyBorder="1" applyAlignment="1">
      <alignment vertical="center"/>
    </xf>
    <xf numFmtId="181" fontId="2" fillId="0" borderId="0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180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80" fontId="2" fillId="0" borderId="78" xfId="0" applyNumberFormat="1" applyFont="1" applyBorder="1" applyAlignment="1">
      <alignment vertical="center"/>
    </xf>
    <xf numFmtId="177" fontId="11" fillId="0" borderId="18" xfId="1" applyNumberFormat="1" applyFont="1" applyBorder="1" applyAlignment="1">
      <alignment vertical="center"/>
    </xf>
    <xf numFmtId="177" fontId="11" fillId="0" borderId="4" xfId="1" applyNumberFormat="1" applyFont="1" applyBorder="1" applyAlignment="1">
      <alignment vertical="center"/>
    </xf>
    <xf numFmtId="177" fontId="2" fillId="0" borderId="59" xfId="0" applyNumberFormat="1" applyFont="1" applyBorder="1" applyAlignment="1">
      <alignment horizontal="left" vertical="center"/>
    </xf>
    <xf numFmtId="177" fontId="2" fillId="0" borderId="22" xfId="0" applyNumberFormat="1" applyFont="1" applyBorder="1" applyAlignment="1">
      <alignment horizontal="left" vertical="center"/>
    </xf>
    <xf numFmtId="177" fontId="2" fillId="0" borderId="22" xfId="0" applyNumberFormat="1" applyFont="1" applyBorder="1" applyAlignment="1">
      <alignment vertical="center"/>
    </xf>
    <xf numFmtId="177" fontId="2" fillId="0" borderId="88" xfId="0" applyNumberFormat="1" applyFont="1" applyBorder="1" applyAlignment="1">
      <alignment horizontal="left" vertical="center"/>
    </xf>
    <xf numFmtId="177" fontId="2" fillId="0" borderId="52" xfId="0" applyNumberFormat="1" applyFont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 vertical="center"/>
    </xf>
    <xf numFmtId="183" fontId="2" fillId="0" borderId="19" xfId="0" applyNumberFormat="1" applyFont="1" applyFill="1" applyBorder="1" applyAlignment="1">
      <alignment vertical="center"/>
    </xf>
    <xf numFmtId="178" fontId="2" fillId="0" borderId="0" xfId="1" applyNumberFormat="1" applyFont="1" applyBorder="1" applyAlignment="1">
      <alignment vertical="center"/>
    </xf>
    <xf numFmtId="177" fontId="2" fillId="0" borderId="26" xfId="0" applyNumberFormat="1" applyFont="1" applyBorder="1" applyAlignment="1">
      <alignment horizontal="left" vertical="center"/>
    </xf>
    <xf numFmtId="180" fontId="2" fillId="0" borderId="23" xfId="0" applyNumberFormat="1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1" fillId="0" borderId="103" xfId="1" applyBorder="1"/>
    <xf numFmtId="177" fontId="2" fillId="0" borderId="16" xfId="1" applyNumberFormat="1" applyFont="1" applyBorder="1" applyAlignment="1">
      <alignment horizontal="left" vertical="center"/>
    </xf>
    <xf numFmtId="177" fontId="2" fillId="0" borderId="20" xfId="1" applyNumberFormat="1" applyFont="1" applyBorder="1" applyAlignment="1">
      <alignment horizontal="left" vertical="center"/>
    </xf>
    <xf numFmtId="178" fontId="2" fillId="0" borderId="28" xfId="1" applyNumberFormat="1" applyFont="1" applyBorder="1" applyAlignment="1">
      <alignment vertical="center"/>
    </xf>
    <xf numFmtId="178" fontId="2" fillId="0" borderId="30" xfId="1" applyNumberFormat="1" applyFont="1" applyBorder="1" applyAlignment="1">
      <alignment vertical="center"/>
    </xf>
    <xf numFmtId="177" fontId="2" fillId="0" borderId="35" xfId="1" applyNumberFormat="1" applyFont="1" applyBorder="1" applyAlignment="1">
      <alignment horizontal="left" vertical="center"/>
    </xf>
    <xf numFmtId="178" fontId="2" fillId="0" borderId="42" xfId="1" applyNumberFormat="1" applyFont="1" applyBorder="1" applyAlignment="1">
      <alignment vertical="center"/>
    </xf>
    <xf numFmtId="177" fontId="2" fillId="0" borderId="44" xfId="1" applyNumberFormat="1" applyFont="1" applyBorder="1" applyAlignment="1">
      <alignment vertical="center"/>
    </xf>
    <xf numFmtId="178" fontId="2" fillId="0" borderId="48" xfId="1" applyNumberFormat="1" applyFont="1" applyBorder="1" applyAlignment="1">
      <alignment vertical="center"/>
    </xf>
    <xf numFmtId="177" fontId="2" fillId="0" borderId="107" xfId="1" applyNumberFormat="1" applyFont="1" applyBorder="1" applyAlignment="1">
      <alignment horizontal="left" vertical="center"/>
    </xf>
    <xf numFmtId="177" fontId="2" fillId="0" borderId="54" xfId="0" applyNumberFormat="1" applyFont="1" applyBorder="1" applyAlignment="1">
      <alignment vertical="center"/>
    </xf>
    <xf numFmtId="177" fontId="2" fillId="0" borderId="54" xfId="0" applyNumberFormat="1" applyFont="1" applyBorder="1" applyAlignment="1">
      <alignment horizontal="left" vertical="center"/>
    </xf>
    <xf numFmtId="177" fontId="2" fillId="0" borderId="56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horizontal="left" vertical="center"/>
    </xf>
    <xf numFmtId="180" fontId="2" fillId="0" borderId="55" xfId="0" applyNumberFormat="1" applyFont="1" applyBorder="1" applyAlignment="1">
      <alignment vertical="center"/>
    </xf>
    <xf numFmtId="177" fontId="2" fillId="0" borderId="104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horizontal="left" vertical="center"/>
    </xf>
    <xf numFmtId="177" fontId="2" fillId="0" borderId="43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 shrinkToFit="1"/>
    </xf>
    <xf numFmtId="177" fontId="2" fillId="0" borderId="19" xfId="0" applyNumberFormat="1" applyFont="1" applyBorder="1" applyAlignment="1">
      <alignment horizontal="left"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2" fillId="0" borderId="19" xfId="0" applyNumberFormat="1" applyFont="1" applyBorder="1" applyAlignment="1">
      <alignment vertical="center" shrinkToFit="1"/>
    </xf>
    <xf numFmtId="0" fontId="0" fillId="0" borderId="0" xfId="0" applyBorder="1">
      <alignment vertical="center"/>
    </xf>
    <xf numFmtId="177" fontId="2" fillId="0" borderId="103" xfId="1" applyNumberFormat="1" applyFont="1" applyBorder="1" applyAlignment="1">
      <alignment vertical="center"/>
    </xf>
    <xf numFmtId="178" fontId="2" fillId="0" borderId="103" xfId="1" applyNumberFormat="1" applyFont="1" applyBorder="1" applyAlignment="1">
      <alignment vertical="center"/>
    </xf>
    <xf numFmtId="178" fontId="2" fillId="0" borderId="108" xfId="1" applyNumberFormat="1" applyFont="1" applyBorder="1" applyAlignment="1">
      <alignment vertical="center"/>
    </xf>
    <xf numFmtId="177" fontId="11" fillId="0" borderId="103" xfId="1" applyNumberFormat="1" applyFont="1" applyBorder="1" applyAlignment="1">
      <alignment vertical="center"/>
    </xf>
    <xf numFmtId="178" fontId="2" fillId="0" borderId="109" xfId="1" applyNumberFormat="1" applyFont="1" applyBorder="1" applyAlignment="1">
      <alignment vertical="center"/>
    </xf>
    <xf numFmtId="178" fontId="2" fillId="0" borderId="3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2" fillId="0" borderId="39" xfId="0" applyNumberFormat="1" applyFont="1" applyBorder="1" applyAlignment="1">
      <alignment horizontal="left" vertical="center"/>
    </xf>
    <xf numFmtId="177" fontId="2" fillId="0" borderId="102" xfId="0" applyNumberFormat="1" applyFont="1" applyBorder="1" applyAlignment="1">
      <alignment vertical="center"/>
    </xf>
    <xf numFmtId="177" fontId="2" fillId="0" borderId="126" xfId="0" applyNumberFormat="1" applyFont="1" applyBorder="1" applyAlignment="1">
      <alignment vertical="center"/>
    </xf>
    <xf numFmtId="177" fontId="2" fillId="0" borderId="102" xfId="0" applyNumberFormat="1" applyFont="1" applyBorder="1" applyAlignment="1">
      <alignment vertical="center" shrinkToFit="1"/>
    </xf>
    <xf numFmtId="177" fontId="2" fillId="2" borderId="102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horizontal="left" vertical="center"/>
    </xf>
    <xf numFmtId="0" fontId="1" fillId="0" borderId="0" xfId="1" applyBorder="1"/>
    <xf numFmtId="0" fontId="0" fillId="0" borderId="0" xfId="0" applyFill="1" applyAlignment="1">
      <alignment vertical="center"/>
    </xf>
    <xf numFmtId="0" fontId="1" fillId="0" borderId="0" xfId="1" applyFont="1"/>
    <xf numFmtId="177" fontId="2" fillId="0" borderId="13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85" xfId="0" applyNumberFormat="1" applyFont="1" applyFill="1" applyBorder="1" applyAlignment="1">
      <alignment vertical="center"/>
    </xf>
    <xf numFmtId="177" fontId="2" fillId="0" borderId="131" xfId="1" applyNumberFormat="1" applyFont="1" applyFill="1" applyBorder="1" applyAlignment="1">
      <alignment vertical="center"/>
    </xf>
    <xf numFmtId="177" fontId="2" fillId="0" borderId="22" xfId="1" applyNumberFormat="1" applyFont="1" applyFill="1" applyBorder="1" applyAlignment="1">
      <alignment vertical="center"/>
    </xf>
    <xf numFmtId="177" fontId="2" fillId="0" borderId="25" xfId="1" applyNumberFormat="1" applyFont="1" applyFill="1" applyBorder="1" applyAlignment="1">
      <alignment vertical="center"/>
    </xf>
    <xf numFmtId="178" fontId="2" fillId="0" borderId="28" xfId="1" applyNumberFormat="1" applyFont="1" applyFill="1" applyBorder="1" applyAlignment="1">
      <alignment vertical="center"/>
    </xf>
    <xf numFmtId="178" fontId="2" fillId="0" borderId="30" xfId="1" applyNumberFormat="1" applyFont="1" applyFill="1" applyBorder="1" applyAlignment="1">
      <alignment vertical="center"/>
    </xf>
    <xf numFmtId="177" fontId="2" fillId="0" borderId="37" xfId="1" applyNumberFormat="1" applyFont="1" applyFill="1" applyBorder="1" applyAlignment="1">
      <alignment vertical="center"/>
    </xf>
    <xf numFmtId="178" fontId="2" fillId="0" borderId="42" xfId="1" applyNumberFormat="1" applyFont="1" applyFill="1" applyBorder="1" applyAlignment="1">
      <alignment vertical="center"/>
    </xf>
    <xf numFmtId="177" fontId="2" fillId="0" borderId="43" xfId="1" applyNumberFormat="1" applyFont="1" applyFill="1" applyBorder="1" applyAlignment="1">
      <alignment vertical="center"/>
    </xf>
    <xf numFmtId="178" fontId="2" fillId="0" borderId="48" xfId="1" applyNumberFormat="1" applyFont="1" applyFill="1" applyBorder="1" applyAlignment="1">
      <alignment vertical="center"/>
    </xf>
    <xf numFmtId="177" fontId="2" fillId="0" borderId="104" xfId="1" applyNumberFormat="1" applyFont="1" applyFill="1" applyBorder="1" applyAlignment="1">
      <alignment vertical="center"/>
    </xf>
    <xf numFmtId="182" fontId="2" fillId="0" borderId="22" xfId="0" applyNumberFormat="1" applyFont="1" applyFill="1" applyBorder="1" applyAlignment="1">
      <alignment vertical="center"/>
    </xf>
    <xf numFmtId="182" fontId="2" fillId="0" borderId="72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80" fontId="5" fillId="0" borderId="133" xfId="0" applyNumberFormat="1" applyFont="1" applyBorder="1" applyAlignment="1">
      <alignment vertical="center" shrinkToFit="1"/>
    </xf>
    <xf numFmtId="180" fontId="5" fillId="0" borderId="42" xfId="0" applyNumberFormat="1" applyFont="1" applyBorder="1" applyAlignment="1">
      <alignment vertical="center" shrinkToFit="1"/>
    </xf>
    <xf numFmtId="177" fontId="2" fillId="0" borderId="43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80" fontId="2" fillId="0" borderId="42" xfId="0" applyNumberFormat="1" applyFont="1" applyFill="1" applyBorder="1" applyAlignment="1">
      <alignment vertical="center"/>
    </xf>
    <xf numFmtId="178" fontId="2" fillId="0" borderId="104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72" xfId="0" applyNumberFormat="1" applyFont="1" applyFill="1" applyBorder="1" applyAlignment="1">
      <alignment vertical="center"/>
    </xf>
    <xf numFmtId="0" fontId="5" fillId="0" borderId="104" xfId="0" applyFont="1" applyBorder="1">
      <alignment vertical="center"/>
    </xf>
    <xf numFmtId="177" fontId="2" fillId="0" borderId="135" xfId="1" applyNumberFormat="1" applyFont="1" applyFill="1" applyBorder="1" applyAlignment="1">
      <alignment vertical="center"/>
    </xf>
    <xf numFmtId="178" fontId="2" fillId="0" borderId="44" xfId="1" applyNumberFormat="1" applyFont="1" applyFill="1" applyBorder="1" applyAlignment="1">
      <alignment vertical="center"/>
    </xf>
    <xf numFmtId="178" fontId="2" fillId="0" borderId="12" xfId="1" applyNumberFormat="1" applyFont="1" applyFill="1" applyBorder="1" applyAlignment="1">
      <alignment vertical="center"/>
    </xf>
    <xf numFmtId="178" fontId="2" fillId="0" borderId="104" xfId="1" applyNumberFormat="1" applyFont="1" applyFill="1" applyBorder="1" applyAlignment="1">
      <alignment vertical="center"/>
    </xf>
    <xf numFmtId="177" fontId="2" fillId="0" borderId="135" xfId="1" applyNumberFormat="1" applyFont="1" applyBorder="1" applyAlignment="1">
      <alignment vertical="center"/>
    </xf>
    <xf numFmtId="178" fontId="2" fillId="0" borderId="44" xfId="1" applyNumberFormat="1" applyFont="1" applyBorder="1" applyAlignment="1">
      <alignment vertical="center"/>
    </xf>
    <xf numFmtId="178" fontId="2" fillId="0" borderId="136" xfId="1" applyNumberFormat="1" applyFont="1" applyFill="1" applyBorder="1" applyAlignment="1">
      <alignment vertical="center"/>
    </xf>
    <xf numFmtId="183" fontId="2" fillId="0" borderId="137" xfId="0" applyNumberFormat="1" applyFont="1" applyBorder="1" applyAlignment="1">
      <alignment vertical="center"/>
    </xf>
    <xf numFmtId="184" fontId="2" fillId="0" borderId="42" xfId="1" applyNumberFormat="1" applyFont="1" applyFill="1" applyBorder="1" applyAlignment="1">
      <alignment vertical="center"/>
    </xf>
    <xf numFmtId="184" fontId="2" fillId="0" borderId="28" xfId="0" applyNumberFormat="1" applyFont="1" applyFill="1" applyBorder="1" applyAlignment="1">
      <alignment vertical="center"/>
    </xf>
    <xf numFmtId="180" fontId="5" fillId="0" borderId="133" xfId="0" applyNumberFormat="1" applyFont="1" applyFill="1" applyBorder="1">
      <alignment vertical="center"/>
    </xf>
    <xf numFmtId="182" fontId="5" fillId="0" borderId="133" xfId="0" applyNumberFormat="1" applyFont="1" applyFill="1" applyBorder="1">
      <alignment vertical="center"/>
    </xf>
    <xf numFmtId="184" fontId="5" fillId="0" borderId="133" xfId="0" applyNumberFormat="1" applyFont="1" applyFill="1" applyBorder="1">
      <alignment vertical="center"/>
    </xf>
    <xf numFmtId="184" fontId="9" fillId="0" borderId="22" xfId="0" applyNumberFormat="1" applyFont="1" applyFill="1" applyBorder="1" applyAlignment="1">
      <alignment vertical="center"/>
    </xf>
    <xf numFmtId="183" fontId="9" fillId="0" borderId="42" xfId="0" applyNumberFormat="1" applyFont="1" applyFill="1" applyBorder="1" applyAlignment="1">
      <alignment vertical="center"/>
    </xf>
    <xf numFmtId="183" fontId="9" fillId="0" borderId="44" xfId="0" applyNumberFormat="1" applyFont="1" applyFill="1" applyBorder="1" applyAlignment="1">
      <alignment vertical="center"/>
    </xf>
    <xf numFmtId="183" fontId="9" fillId="0" borderId="133" xfId="0" applyNumberFormat="1" applyFont="1" applyFill="1" applyBorder="1" applyAlignment="1">
      <alignment vertical="center"/>
    </xf>
    <xf numFmtId="184" fontId="9" fillId="0" borderId="72" xfId="0" applyNumberFormat="1" applyFont="1" applyFill="1" applyBorder="1" applyAlignment="1">
      <alignment vertical="center"/>
    </xf>
    <xf numFmtId="177" fontId="2" fillId="0" borderId="34" xfId="1" applyNumberFormat="1" applyFont="1" applyFill="1" applyBorder="1" applyAlignment="1">
      <alignment vertical="center"/>
    </xf>
    <xf numFmtId="177" fontId="2" fillId="0" borderId="38" xfId="1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14" xfId="1" applyNumberFormat="1" applyFont="1" applyFill="1" applyBorder="1" applyAlignment="1">
      <alignment vertical="center"/>
    </xf>
    <xf numFmtId="177" fontId="2" fillId="0" borderId="59" xfId="1" applyNumberFormat="1" applyFont="1" applyFill="1" applyBorder="1" applyAlignment="1">
      <alignment vertical="center"/>
    </xf>
    <xf numFmtId="178" fontId="2" fillId="0" borderId="126" xfId="1" applyNumberFormat="1" applyFont="1" applyFill="1" applyBorder="1" applyAlignment="1">
      <alignment vertical="center"/>
    </xf>
    <xf numFmtId="178" fontId="2" fillId="0" borderId="137" xfId="1" applyNumberFormat="1" applyFont="1" applyFill="1" applyBorder="1" applyAlignment="1">
      <alignment vertical="center"/>
    </xf>
    <xf numFmtId="178" fontId="2" fillId="0" borderId="60" xfId="1" applyNumberFormat="1" applyFont="1" applyFill="1" applyBorder="1" applyAlignment="1">
      <alignment vertical="center"/>
    </xf>
    <xf numFmtId="177" fontId="2" fillId="0" borderId="61" xfId="1" applyNumberFormat="1" applyFont="1" applyFill="1" applyBorder="1" applyAlignment="1">
      <alignment vertical="center"/>
    </xf>
    <xf numFmtId="177" fontId="2" fillId="0" borderId="59" xfId="1" applyNumberFormat="1" applyFont="1" applyBorder="1" applyAlignment="1">
      <alignment vertical="center"/>
    </xf>
    <xf numFmtId="178" fontId="2" fillId="0" borderId="141" xfId="1" applyNumberFormat="1" applyFont="1" applyFill="1" applyBorder="1" applyAlignment="1">
      <alignment vertical="center"/>
    </xf>
    <xf numFmtId="177" fontId="2" fillId="0" borderId="33" xfId="1" applyNumberFormat="1" applyFont="1" applyFill="1" applyBorder="1" applyAlignment="1">
      <alignment vertical="center"/>
    </xf>
    <xf numFmtId="182" fontId="2" fillId="0" borderId="34" xfId="0" applyNumberFormat="1" applyFont="1" applyFill="1" applyBorder="1" applyAlignment="1">
      <alignment vertical="center"/>
    </xf>
    <xf numFmtId="183" fontId="2" fillId="0" borderId="60" xfId="0" applyNumberFormat="1" applyFont="1" applyFill="1" applyBorder="1" applyAlignment="1">
      <alignment vertical="center"/>
    </xf>
    <xf numFmtId="183" fontId="2" fillId="0" borderId="59" xfId="0" applyNumberFormat="1" applyFont="1" applyFill="1" applyBorder="1" applyAlignment="1">
      <alignment vertical="center"/>
    </xf>
    <xf numFmtId="183" fontId="2" fillId="0" borderId="102" xfId="0" applyNumberFormat="1" applyFont="1" applyFill="1" applyBorder="1" applyAlignment="1">
      <alignment vertical="center"/>
    </xf>
    <xf numFmtId="182" fontId="2" fillId="0" borderId="71" xfId="0" applyNumberFormat="1" applyFont="1" applyFill="1" applyBorder="1" applyAlignment="1">
      <alignment vertical="center"/>
    </xf>
    <xf numFmtId="177" fontId="2" fillId="0" borderId="59" xfId="0" applyNumberFormat="1" applyFont="1" applyFill="1" applyBorder="1" applyAlignment="1">
      <alignment vertical="center"/>
    </xf>
    <xf numFmtId="180" fontId="5" fillId="0" borderId="102" xfId="0" applyNumberFormat="1" applyFont="1" applyFill="1" applyBorder="1">
      <alignment vertical="center"/>
    </xf>
    <xf numFmtId="180" fontId="5" fillId="0" borderId="102" xfId="0" applyNumberFormat="1" applyFont="1" applyBorder="1" applyAlignment="1">
      <alignment vertical="center" shrinkToFit="1"/>
    </xf>
    <xf numFmtId="180" fontId="5" fillId="0" borderId="60" xfId="0" applyNumberFormat="1" applyFont="1" applyBorder="1" applyAlignment="1">
      <alignment vertical="center" shrinkToFit="1"/>
    </xf>
    <xf numFmtId="177" fontId="2" fillId="0" borderId="61" xfId="0" applyNumberFormat="1" applyFont="1" applyFill="1" applyBorder="1" applyAlignment="1">
      <alignment vertical="center"/>
    </xf>
    <xf numFmtId="182" fontId="5" fillId="0" borderId="102" xfId="0" applyNumberFormat="1" applyFont="1" applyFill="1" applyBorder="1">
      <alignment vertical="center"/>
    </xf>
    <xf numFmtId="184" fontId="5" fillId="0" borderId="102" xfId="0" applyNumberFormat="1" applyFont="1" applyFill="1" applyBorder="1">
      <alignment vertical="center"/>
    </xf>
    <xf numFmtId="177" fontId="2" fillId="0" borderId="51" xfId="0" applyNumberFormat="1" applyFont="1" applyFill="1" applyBorder="1" applyAlignment="1">
      <alignment vertical="center"/>
    </xf>
    <xf numFmtId="180" fontId="2" fillId="0" borderId="60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71" xfId="0" applyNumberFormat="1" applyFont="1" applyFill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71" xfId="0" applyFont="1" applyBorder="1">
      <alignment vertical="center"/>
    </xf>
    <xf numFmtId="177" fontId="2" fillId="0" borderId="110" xfId="1" applyNumberFormat="1" applyFont="1" applyFill="1" applyBorder="1" applyAlignment="1">
      <alignment vertical="center"/>
    </xf>
    <xf numFmtId="178" fontId="2" fillId="0" borderId="19" xfId="1" applyNumberFormat="1" applyFont="1" applyFill="1" applyBorder="1" applyAlignment="1">
      <alignment vertical="center"/>
    </xf>
    <xf numFmtId="178" fontId="2" fillId="0" borderId="52" xfId="1" applyNumberFormat="1" applyFont="1" applyFill="1" applyBorder="1" applyAlignment="1">
      <alignment vertical="center"/>
    </xf>
    <xf numFmtId="178" fontId="2" fillId="0" borderId="33" xfId="1" applyNumberFormat="1" applyFont="1" applyFill="1" applyBorder="1" applyAlignment="1">
      <alignment vertical="center"/>
    </xf>
    <xf numFmtId="178" fontId="2" fillId="0" borderId="122" xfId="1" applyNumberFormat="1" applyFont="1" applyFill="1" applyBorder="1" applyAlignment="1">
      <alignment vertical="center"/>
    </xf>
    <xf numFmtId="184" fontId="9" fillId="0" borderId="34" xfId="0" applyNumberFormat="1" applyFont="1" applyFill="1" applyBorder="1" applyAlignment="1">
      <alignment vertical="center"/>
    </xf>
    <xf numFmtId="183" fontId="9" fillId="0" borderId="60" xfId="0" applyNumberFormat="1" applyFont="1" applyFill="1" applyBorder="1" applyAlignment="1">
      <alignment vertical="center"/>
    </xf>
    <xf numFmtId="183" fontId="9" fillId="0" borderId="19" xfId="0" applyNumberFormat="1" applyFont="1" applyFill="1" applyBorder="1" applyAlignment="1">
      <alignment vertical="center"/>
    </xf>
    <xf numFmtId="183" fontId="9" fillId="0" borderId="102" xfId="0" applyNumberFormat="1" applyFont="1" applyFill="1" applyBorder="1" applyAlignment="1">
      <alignment vertical="center"/>
    </xf>
    <xf numFmtId="184" fontId="9" fillId="0" borderId="71" xfId="0" applyNumberFormat="1" applyFont="1" applyFill="1" applyBorder="1" applyAlignment="1">
      <alignment vertical="center"/>
    </xf>
    <xf numFmtId="184" fontId="2" fillId="0" borderId="60" xfId="1" applyNumberFormat="1" applyFont="1" applyFill="1" applyBorder="1" applyAlignment="1">
      <alignment vertical="center"/>
    </xf>
    <xf numFmtId="184" fontId="2" fillId="0" borderId="126" xfId="0" applyNumberFormat="1" applyFont="1" applyFill="1" applyBorder="1" applyAlignment="1">
      <alignment vertical="center"/>
    </xf>
    <xf numFmtId="177" fontId="2" fillId="0" borderId="102" xfId="0" applyNumberFormat="1" applyFont="1" applyFill="1" applyBorder="1" applyAlignment="1">
      <alignment vertical="center"/>
    </xf>
    <xf numFmtId="177" fontId="2" fillId="0" borderId="12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2" fillId="0" borderId="99" xfId="1" applyNumberFormat="1" applyFont="1" applyFill="1" applyBorder="1" applyAlignment="1">
      <alignment vertical="center"/>
    </xf>
    <xf numFmtId="0" fontId="11" fillId="0" borderId="127" xfId="1" applyNumberFormat="1" applyFont="1" applyFill="1" applyBorder="1" applyAlignment="1">
      <alignment vertical="center"/>
    </xf>
    <xf numFmtId="177" fontId="2" fillId="0" borderId="53" xfId="1" applyNumberFormat="1" applyFont="1" applyFill="1" applyBorder="1" applyAlignment="1">
      <alignment vertical="center"/>
    </xf>
    <xf numFmtId="0" fontId="11" fillId="0" borderId="80" xfId="1" applyNumberFormat="1" applyFont="1" applyFill="1" applyBorder="1" applyAlignment="1">
      <alignment vertical="center"/>
    </xf>
    <xf numFmtId="0" fontId="11" fillId="0" borderId="21" xfId="1" applyNumberFormat="1" applyFont="1" applyFill="1" applyBorder="1" applyAlignment="1">
      <alignment horizontal="left" vertical="center"/>
    </xf>
    <xf numFmtId="0" fontId="11" fillId="0" borderId="21" xfId="1" applyNumberFormat="1" applyFont="1" applyFill="1" applyBorder="1" applyAlignment="1">
      <alignment vertical="center"/>
    </xf>
    <xf numFmtId="0" fontId="11" fillId="0" borderId="80" xfId="1" applyNumberFormat="1" applyFont="1" applyFill="1" applyBorder="1" applyAlignment="1">
      <alignment horizontal="left" vertical="center"/>
    </xf>
    <xf numFmtId="177" fontId="11" fillId="0" borderId="85" xfId="1" applyNumberFormat="1" applyFont="1" applyFill="1" applyBorder="1" applyAlignment="1">
      <alignment vertical="center"/>
    </xf>
    <xf numFmtId="177" fontId="11" fillId="0" borderId="86" xfId="1" applyNumberFormat="1" applyFont="1" applyFill="1" applyBorder="1" applyAlignment="1">
      <alignment vertical="center"/>
    </xf>
    <xf numFmtId="0" fontId="1" fillId="0" borderId="0" xfId="1" applyFill="1"/>
    <xf numFmtId="177" fontId="2" fillId="0" borderId="15" xfId="0" applyNumberFormat="1" applyFont="1" applyBorder="1" applyAlignment="1">
      <alignment vertical="center"/>
    </xf>
    <xf numFmtId="177" fontId="2" fillId="0" borderId="147" xfId="1" applyNumberFormat="1" applyFont="1" applyFill="1" applyBorder="1" applyAlignment="1">
      <alignment vertical="center"/>
    </xf>
    <xf numFmtId="184" fontId="2" fillId="0" borderId="145" xfId="1" applyNumberFormat="1" applyFont="1" applyFill="1" applyBorder="1" applyAlignment="1">
      <alignment vertical="center"/>
    </xf>
    <xf numFmtId="177" fontId="2" fillId="0" borderId="147" xfId="0" applyNumberFormat="1" applyFont="1" applyFill="1" applyBorder="1" applyAlignment="1">
      <alignment vertical="center"/>
    </xf>
    <xf numFmtId="184" fontId="2" fillId="0" borderId="148" xfId="0" applyNumberFormat="1" applyFont="1" applyFill="1" applyBorder="1" applyAlignment="1">
      <alignment vertical="center"/>
    </xf>
    <xf numFmtId="177" fontId="2" fillId="0" borderId="149" xfId="0" applyNumberFormat="1" applyFont="1" applyFill="1" applyBorder="1" applyAlignment="1">
      <alignment vertical="center"/>
    </xf>
    <xf numFmtId="177" fontId="2" fillId="0" borderId="148" xfId="0" applyNumberFormat="1" applyFont="1" applyFill="1" applyBorder="1" applyAlignment="1">
      <alignment vertical="center"/>
    </xf>
    <xf numFmtId="183" fontId="2" fillId="0" borderId="146" xfId="0" applyNumberFormat="1" applyFont="1" applyBorder="1" applyAlignment="1">
      <alignment vertical="center"/>
    </xf>
    <xf numFmtId="0" fontId="6" fillId="0" borderId="132" xfId="0" applyFont="1" applyFill="1" applyBorder="1" applyAlignment="1">
      <alignment vertical="center"/>
    </xf>
    <xf numFmtId="0" fontId="5" fillId="0" borderId="72" xfId="0" applyFont="1" applyFill="1" applyBorder="1">
      <alignment vertical="center"/>
    </xf>
    <xf numFmtId="180" fontId="5" fillId="0" borderId="60" xfId="0" applyNumberFormat="1" applyFont="1" applyFill="1" applyBorder="1">
      <alignment vertical="center"/>
    </xf>
    <xf numFmtId="180" fontId="5" fillId="0" borderId="145" xfId="0" applyNumberFormat="1" applyFont="1" applyBorder="1">
      <alignment vertical="center"/>
    </xf>
    <xf numFmtId="177" fontId="11" fillId="0" borderId="23" xfId="0" applyNumberFormat="1" applyFont="1" applyBorder="1" applyAlignment="1">
      <alignment horizontal="center" vertical="center"/>
    </xf>
    <xf numFmtId="38" fontId="2" fillId="0" borderId="51" xfId="4" applyFont="1" applyBorder="1" applyAlignment="1">
      <alignment horizontal="right" vertical="center"/>
    </xf>
    <xf numFmtId="38" fontId="2" fillId="0" borderId="6" xfId="4" applyFont="1" applyBorder="1" applyAlignment="1">
      <alignment horizontal="right" vertical="center"/>
    </xf>
    <xf numFmtId="180" fontId="5" fillId="0" borderId="42" xfId="0" applyNumberFormat="1" applyFont="1" applyFill="1" applyBorder="1">
      <alignment vertical="center"/>
    </xf>
    <xf numFmtId="0" fontId="0" fillId="0" borderId="0" xfId="0" applyBorder="1" applyAlignment="1">
      <alignment vertical="center" shrinkToFit="1"/>
    </xf>
    <xf numFmtId="177" fontId="2" fillId="0" borderId="133" xfId="0" applyNumberFormat="1" applyFont="1" applyFill="1" applyBorder="1" applyAlignment="1">
      <alignment vertical="center"/>
    </xf>
    <xf numFmtId="183" fontId="2" fillId="0" borderId="30" xfId="0" applyNumberFormat="1" applyFont="1" applyFill="1" applyBorder="1" applyAlignment="1">
      <alignment vertical="center"/>
    </xf>
    <xf numFmtId="0" fontId="14" fillId="0" borderId="0" xfId="0" applyFont="1" applyAlignment="1">
      <alignment vertical="center" shrinkToFit="1"/>
    </xf>
    <xf numFmtId="0" fontId="11" fillId="0" borderId="0" xfId="1" applyFont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32" xfId="1" applyNumberFormat="1" applyFont="1" applyFill="1" applyBorder="1" applyAlignment="1">
      <alignment horizontal="center" vertical="center"/>
    </xf>
    <xf numFmtId="0" fontId="11" fillId="0" borderId="79" xfId="1" applyNumberFormat="1" applyFont="1" applyFill="1" applyBorder="1" applyAlignment="1">
      <alignment horizontal="center" vertical="center"/>
    </xf>
    <xf numFmtId="177" fontId="2" fillId="0" borderId="0" xfId="1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177" fontId="2" fillId="0" borderId="154" xfId="0" applyNumberFormat="1" applyFont="1" applyFill="1" applyBorder="1" applyAlignment="1">
      <alignment vertical="center"/>
    </xf>
    <xf numFmtId="180" fontId="5" fillId="0" borderId="155" xfId="0" applyNumberFormat="1" applyFont="1" applyBorder="1" applyAlignment="1">
      <alignment vertical="center" shrinkToFit="1"/>
    </xf>
    <xf numFmtId="180" fontId="5" fillId="0" borderId="143" xfId="0" applyNumberFormat="1" applyFont="1" applyBorder="1" applyAlignment="1">
      <alignment vertical="center" shrinkToFit="1"/>
    </xf>
    <xf numFmtId="177" fontId="2" fillId="0" borderId="156" xfId="0" applyNumberFormat="1" applyFont="1" applyFill="1" applyBorder="1" applyAlignment="1">
      <alignment vertical="center"/>
    </xf>
    <xf numFmtId="0" fontId="5" fillId="0" borderId="96" xfId="0" applyFont="1" applyBorder="1">
      <alignment vertical="center"/>
    </xf>
    <xf numFmtId="0" fontId="2" fillId="0" borderId="19" xfId="1" applyFont="1" applyFill="1" applyBorder="1" applyAlignment="1">
      <alignment horizontal="center" vertical="center"/>
    </xf>
    <xf numFmtId="177" fontId="2" fillId="0" borderId="19" xfId="1" applyNumberFormat="1" applyFont="1" applyFill="1" applyBorder="1" applyAlignment="1">
      <alignment vertical="center"/>
    </xf>
    <xf numFmtId="178" fontId="2" fillId="0" borderId="18" xfId="1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186" fontId="6" fillId="0" borderId="64" xfId="0" applyNumberFormat="1" applyFont="1" applyBorder="1">
      <alignment vertical="center"/>
    </xf>
    <xf numFmtId="186" fontId="6" fillId="0" borderId="132" xfId="0" applyNumberFormat="1" applyFont="1" applyFill="1" applyBorder="1">
      <alignment vertical="center"/>
    </xf>
    <xf numFmtId="0" fontId="0" fillId="0" borderId="68" xfId="0" applyBorder="1" applyAlignment="1">
      <alignment vertical="center"/>
    </xf>
    <xf numFmtId="177" fontId="2" fillId="2" borderId="68" xfId="1" applyNumberFormat="1" applyFont="1" applyFill="1" applyBorder="1" applyAlignment="1">
      <alignment vertical="center"/>
    </xf>
    <xf numFmtId="177" fontId="2" fillId="0" borderId="100" xfId="1" applyNumberFormat="1" applyFont="1" applyFill="1" applyBorder="1" applyAlignment="1">
      <alignment vertical="center"/>
    </xf>
    <xf numFmtId="177" fontId="2" fillId="0" borderId="138" xfId="1" applyNumberFormat="1" applyFont="1" applyFill="1" applyBorder="1" applyAlignment="1">
      <alignment vertical="center"/>
    </xf>
    <xf numFmtId="177" fontId="2" fillId="0" borderId="140" xfId="1" applyNumberFormat="1" applyFont="1" applyFill="1" applyBorder="1" applyAlignment="1">
      <alignment vertical="center"/>
    </xf>
    <xf numFmtId="177" fontId="2" fillId="0" borderId="89" xfId="1" applyNumberFormat="1" applyFont="1" applyFill="1" applyBorder="1" applyAlignment="1">
      <alignment vertical="center"/>
    </xf>
    <xf numFmtId="177" fontId="2" fillId="0" borderId="57" xfId="1" applyNumberFormat="1" applyFont="1" applyFill="1" applyBorder="1" applyAlignment="1">
      <alignment vertical="center"/>
    </xf>
    <xf numFmtId="177" fontId="2" fillId="0" borderId="96" xfId="0" applyNumberFormat="1" applyFont="1" applyFill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177" fontId="2" fillId="0" borderId="110" xfId="1" applyNumberFormat="1" applyFont="1" applyBorder="1" applyAlignment="1">
      <alignment vertical="center"/>
    </xf>
    <xf numFmtId="177" fontId="2" fillId="0" borderId="38" xfId="1" applyNumberFormat="1" applyFont="1" applyBorder="1" applyAlignment="1">
      <alignment vertical="center"/>
    </xf>
    <xf numFmtId="178" fontId="2" fillId="0" borderId="19" xfId="1" applyNumberFormat="1" applyFont="1" applyBorder="1" applyAlignment="1">
      <alignment vertical="center"/>
    </xf>
    <xf numFmtId="177" fontId="2" fillId="0" borderId="34" xfId="1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 shrinkToFit="1"/>
    </xf>
    <xf numFmtId="180" fontId="2" fillId="0" borderId="0" xfId="0" applyNumberFormat="1" applyFont="1" applyBorder="1" applyAlignment="1">
      <alignment vertical="center" wrapText="1" shrinkToFit="1"/>
    </xf>
    <xf numFmtId="177" fontId="2" fillId="0" borderId="87" xfId="1" applyNumberFormat="1" applyFont="1" applyFill="1" applyBorder="1" applyAlignment="1">
      <alignment vertical="center"/>
    </xf>
    <xf numFmtId="178" fontId="2" fillId="0" borderId="148" xfId="1" applyNumberFormat="1" applyFont="1" applyFill="1" applyBorder="1" applyAlignment="1">
      <alignment vertical="center"/>
    </xf>
    <xf numFmtId="178" fontId="2" fillId="0" borderId="146" xfId="1" applyNumberFormat="1" applyFont="1" applyFill="1" applyBorder="1" applyAlignment="1">
      <alignment vertical="center"/>
    </xf>
    <xf numFmtId="177" fontId="2" fillId="0" borderId="89" xfId="1" applyNumberFormat="1" applyFont="1" applyBorder="1" applyAlignment="1">
      <alignment vertical="center"/>
    </xf>
    <xf numFmtId="178" fontId="2" fillId="0" borderId="145" xfId="1" applyNumberFormat="1" applyFont="1" applyFill="1" applyBorder="1" applyAlignment="1">
      <alignment vertical="center"/>
    </xf>
    <xf numFmtId="177" fontId="2" fillId="0" borderId="159" xfId="1" applyNumberFormat="1" applyFont="1" applyFill="1" applyBorder="1" applyAlignment="1">
      <alignment vertical="center"/>
    </xf>
    <xf numFmtId="177" fontId="2" fillId="0" borderId="140" xfId="1" applyNumberFormat="1" applyFont="1" applyBorder="1" applyAlignment="1">
      <alignment vertical="center"/>
    </xf>
    <xf numFmtId="177" fontId="2" fillId="0" borderId="147" xfId="1" applyNumberFormat="1" applyFont="1" applyBorder="1" applyAlignment="1">
      <alignment vertical="center"/>
    </xf>
    <xf numFmtId="178" fontId="2" fillId="0" borderId="160" xfId="1" applyNumberFormat="1" applyFont="1" applyFill="1" applyBorder="1" applyAlignment="1">
      <alignment vertical="center"/>
    </xf>
    <xf numFmtId="177" fontId="2" fillId="0" borderId="161" xfId="1" applyNumberFormat="1" applyFont="1" applyFill="1" applyBorder="1" applyAlignment="1">
      <alignment vertical="center"/>
    </xf>
    <xf numFmtId="182" fontId="2" fillId="0" borderId="80" xfId="0" applyNumberFormat="1" applyFont="1" applyFill="1" applyBorder="1" applyAlignment="1">
      <alignment vertical="center"/>
    </xf>
    <xf numFmtId="183" fontId="2" fillId="0" borderId="143" xfId="0" applyNumberFormat="1" applyFont="1" applyFill="1" applyBorder="1" applyAlignment="1">
      <alignment vertical="center"/>
    </xf>
    <xf numFmtId="182" fontId="2" fillId="0" borderId="78" xfId="0" applyNumberFormat="1" applyFont="1" applyFill="1" applyBorder="1" applyAlignment="1">
      <alignment vertical="center"/>
    </xf>
    <xf numFmtId="183" fontId="2" fillId="0" borderId="154" xfId="0" applyNumberFormat="1" applyFont="1" applyFill="1" applyBorder="1" applyAlignment="1">
      <alignment vertical="center"/>
    </xf>
    <xf numFmtId="183" fontId="2" fillId="0" borderId="155" xfId="0" applyNumberFormat="1" applyFont="1" applyFill="1" applyBorder="1" applyAlignment="1">
      <alignment vertical="center"/>
    </xf>
    <xf numFmtId="182" fontId="2" fillId="0" borderId="85" xfId="0" applyNumberFormat="1" applyFont="1" applyFill="1" applyBorder="1" applyAlignment="1">
      <alignment vertical="center"/>
    </xf>
    <xf numFmtId="182" fontId="2" fillId="0" borderId="53" xfId="0" applyNumberFormat="1" applyFont="1" applyFill="1" applyBorder="1" applyAlignment="1">
      <alignment vertical="center"/>
    </xf>
    <xf numFmtId="183" fontId="2" fillId="0" borderId="55" xfId="0" applyNumberFormat="1" applyFont="1" applyFill="1" applyBorder="1" applyAlignment="1">
      <alignment vertical="center"/>
    </xf>
    <xf numFmtId="182" fontId="2" fillId="0" borderId="20" xfId="0" applyNumberFormat="1" applyFont="1" applyFill="1" applyBorder="1" applyAlignment="1">
      <alignment vertical="center"/>
    </xf>
    <xf numFmtId="183" fontId="2" fillId="0" borderId="54" xfId="0" applyNumberFormat="1" applyFont="1" applyFill="1" applyBorder="1" applyAlignment="1">
      <alignment vertical="center"/>
    </xf>
    <xf numFmtId="183" fontId="2" fillId="0" borderId="83" xfId="0" applyNumberFormat="1" applyFont="1" applyFill="1" applyBorder="1" applyAlignment="1">
      <alignment vertical="center"/>
    </xf>
    <xf numFmtId="182" fontId="2" fillId="0" borderId="73" xfId="0" applyNumberFormat="1" applyFont="1" applyFill="1" applyBorder="1" applyAlignment="1">
      <alignment vertical="center"/>
    </xf>
    <xf numFmtId="180" fontId="5" fillId="0" borderId="143" xfId="0" applyNumberFormat="1" applyFont="1" applyBorder="1">
      <alignment vertical="center"/>
    </xf>
    <xf numFmtId="180" fontId="5" fillId="0" borderId="155" xfId="0" applyNumberFormat="1" applyFont="1" applyBorder="1">
      <alignment vertical="center"/>
    </xf>
    <xf numFmtId="182" fontId="5" fillId="0" borderId="155" xfId="0" applyNumberFormat="1" applyFont="1" applyBorder="1">
      <alignment vertical="center"/>
    </xf>
    <xf numFmtId="184" fontId="5" fillId="0" borderId="155" xfId="0" applyNumberFormat="1" applyFont="1" applyBorder="1">
      <alignment vertical="center"/>
    </xf>
    <xf numFmtId="186" fontId="6" fillId="0" borderId="62" xfId="0" applyNumberFormat="1" applyFont="1" applyBorder="1">
      <alignment vertical="center"/>
    </xf>
    <xf numFmtId="0" fontId="0" fillId="0" borderId="134" xfId="0" applyBorder="1">
      <alignment vertical="center"/>
    </xf>
    <xf numFmtId="186" fontId="6" fillId="0" borderId="64" xfId="0" applyNumberFormat="1" applyFont="1" applyFill="1" applyBorder="1">
      <alignment vertical="center"/>
    </xf>
    <xf numFmtId="177" fontId="2" fillId="0" borderId="4" xfId="0" applyNumberFormat="1" applyFont="1" applyFill="1" applyBorder="1" applyAlignment="1">
      <alignment vertical="center"/>
    </xf>
    <xf numFmtId="180" fontId="2" fillId="0" borderId="145" xfId="0" applyNumberFormat="1" applyFont="1" applyFill="1" applyBorder="1" applyAlignment="1">
      <alignment vertical="center"/>
    </xf>
    <xf numFmtId="178" fontId="2" fillId="0" borderId="161" xfId="0" applyNumberFormat="1" applyFont="1" applyFill="1" applyBorder="1" applyAlignment="1">
      <alignment vertical="center"/>
    </xf>
    <xf numFmtId="178" fontId="2" fillId="0" borderId="140" xfId="0" applyNumberFormat="1" applyFont="1" applyFill="1" applyBorder="1" applyAlignment="1">
      <alignment vertical="center"/>
    </xf>
    <xf numFmtId="178" fontId="2" fillId="0" borderId="96" xfId="0" applyNumberFormat="1" applyFont="1" applyFill="1" applyBorder="1" applyAlignment="1">
      <alignment vertical="center"/>
    </xf>
    <xf numFmtId="38" fontId="2" fillId="0" borderId="4" xfId="4" applyFont="1" applyBorder="1" applyAlignment="1">
      <alignment horizontal="right" vertical="center"/>
    </xf>
    <xf numFmtId="180" fontId="5" fillId="0" borderId="149" xfId="0" applyNumberFormat="1" applyFont="1" applyBorder="1">
      <alignment vertical="center"/>
    </xf>
    <xf numFmtId="180" fontId="5" fillId="0" borderId="149" xfId="0" applyNumberFormat="1" applyFont="1" applyBorder="1" applyAlignment="1">
      <alignment vertical="center" shrinkToFit="1"/>
    </xf>
    <xf numFmtId="180" fontId="5" fillId="0" borderId="145" xfId="0" applyNumberFormat="1" applyFont="1" applyBorder="1" applyAlignment="1">
      <alignment vertical="center" shrinkToFit="1"/>
    </xf>
    <xf numFmtId="177" fontId="2" fillId="0" borderId="159" xfId="0" applyNumberFormat="1" applyFont="1" applyFill="1" applyBorder="1" applyAlignment="1">
      <alignment vertical="center"/>
    </xf>
    <xf numFmtId="0" fontId="6" fillId="0" borderId="158" xfId="0" applyFont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5" fillId="0" borderId="158" xfId="0" applyFont="1" applyFill="1" applyBorder="1" applyAlignment="1">
      <alignment horizontal="center" vertical="center"/>
    </xf>
    <xf numFmtId="0" fontId="5" fillId="0" borderId="161" xfId="0" applyFont="1" applyBorder="1">
      <alignment vertical="center"/>
    </xf>
    <xf numFmtId="0" fontId="5" fillId="0" borderId="71" xfId="0" applyFont="1" applyFill="1" applyBorder="1">
      <alignment vertical="center"/>
    </xf>
    <xf numFmtId="177" fontId="2" fillId="0" borderId="162" xfId="1" applyNumberFormat="1" applyFont="1" applyFill="1" applyBorder="1" applyAlignment="1">
      <alignment vertical="center"/>
    </xf>
    <xf numFmtId="178" fontId="2" fillId="0" borderId="10" xfId="1" applyNumberFormat="1" applyFont="1" applyFill="1" applyBorder="1" applyAlignment="1">
      <alignment vertical="center"/>
    </xf>
    <xf numFmtId="178" fontId="2" fillId="0" borderId="161" xfId="1" applyNumberFormat="1" applyFont="1" applyFill="1" applyBorder="1" applyAlignment="1">
      <alignment vertical="center"/>
    </xf>
    <xf numFmtId="177" fontId="2" fillId="0" borderId="162" xfId="1" applyNumberFormat="1" applyFont="1" applyBorder="1" applyAlignment="1">
      <alignment vertical="center"/>
    </xf>
    <xf numFmtId="178" fontId="2" fillId="0" borderId="45" xfId="1" applyNumberFormat="1" applyFont="1" applyFill="1" applyBorder="1" applyAlignment="1">
      <alignment vertical="center"/>
    </xf>
    <xf numFmtId="184" fontId="9" fillId="0" borderId="140" xfId="0" applyNumberFormat="1" applyFont="1" applyFill="1" applyBorder="1" applyAlignment="1">
      <alignment vertical="center"/>
    </xf>
    <xf numFmtId="183" fontId="9" fillId="0" borderId="145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vertical="center"/>
    </xf>
    <xf numFmtId="183" fontId="9" fillId="0" borderId="149" xfId="0" applyNumberFormat="1" applyFont="1" applyFill="1" applyBorder="1" applyAlignment="1">
      <alignment vertical="center"/>
    </xf>
    <xf numFmtId="184" fontId="9" fillId="0" borderId="96" xfId="0" applyNumberFormat="1" applyFont="1" applyFill="1" applyBorder="1" applyAlignment="1">
      <alignment vertical="center"/>
    </xf>
    <xf numFmtId="183" fontId="2" fillId="0" borderId="13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2" fillId="0" borderId="72" xfId="1" applyNumberFormat="1" applyFont="1" applyFill="1" applyBorder="1" applyAlignment="1">
      <alignment vertical="center"/>
    </xf>
    <xf numFmtId="177" fontId="2" fillId="0" borderId="106" xfId="1" applyNumberFormat="1" applyFont="1" applyFill="1" applyBorder="1" applyAlignment="1">
      <alignment vertical="center"/>
    </xf>
    <xf numFmtId="180" fontId="13" fillId="0" borderId="0" xfId="0" applyNumberFormat="1" applyFont="1" applyBorder="1" applyAlignment="1">
      <alignment vertical="center" wrapText="1" shrinkToFit="1"/>
    </xf>
    <xf numFmtId="0" fontId="13" fillId="0" borderId="0" xfId="1" applyFont="1" applyAlignment="1">
      <alignment vertical="center"/>
    </xf>
    <xf numFmtId="177" fontId="2" fillId="0" borderId="151" xfId="1" applyNumberFormat="1" applyFont="1" applyFill="1" applyBorder="1" applyAlignment="1">
      <alignment vertical="center"/>
    </xf>
    <xf numFmtId="177" fontId="2" fillId="0" borderId="152" xfId="1" applyNumberFormat="1" applyFont="1" applyFill="1" applyBorder="1" applyAlignment="1">
      <alignment vertical="center"/>
    </xf>
    <xf numFmtId="177" fontId="2" fillId="0" borderId="139" xfId="1" applyNumberFormat="1" applyFont="1" applyFill="1" applyBorder="1" applyAlignment="1">
      <alignment vertical="center"/>
    </xf>
    <xf numFmtId="177" fontId="2" fillId="0" borderId="105" xfId="1" applyNumberFormat="1" applyFont="1" applyFill="1" applyBorder="1" applyAlignment="1">
      <alignment vertical="center"/>
    </xf>
    <xf numFmtId="177" fontId="2" fillId="0" borderId="153" xfId="1" applyNumberFormat="1" applyFont="1" applyFill="1" applyBorder="1" applyAlignment="1">
      <alignment vertical="center"/>
    </xf>
    <xf numFmtId="177" fontId="2" fillId="0" borderId="163" xfId="1" applyNumberFormat="1" applyFont="1" applyFill="1" applyBorder="1" applyAlignment="1">
      <alignment vertical="center"/>
    </xf>
    <xf numFmtId="177" fontId="2" fillId="0" borderId="130" xfId="1" applyNumberFormat="1" applyFont="1" applyFill="1" applyBorder="1" applyAlignment="1">
      <alignment vertical="center"/>
    </xf>
    <xf numFmtId="177" fontId="2" fillId="0" borderId="96" xfId="1" applyNumberFormat="1" applyFont="1" applyFill="1" applyBorder="1" applyAlignment="1">
      <alignment vertical="center"/>
    </xf>
    <xf numFmtId="0" fontId="5" fillId="0" borderId="132" xfId="0" applyFont="1" applyFill="1" applyBorder="1" applyAlignment="1">
      <alignment horizontal="center" vertical="center" wrapText="1"/>
    </xf>
    <xf numFmtId="0" fontId="11" fillId="0" borderId="106" xfId="1" applyNumberFormat="1" applyFont="1" applyFill="1" applyBorder="1" applyAlignment="1">
      <alignment horizontal="center" vertical="center" wrapText="1"/>
    </xf>
    <xf numFmtId="0" fontId="11" fillId="0" borderId="97" xfId="1" applyNumberFormat="1" applyFont="1" applyFill="1" applyBorder="1" applyAlignment="1">
      <alignment horizontal="center" vertical="center" wrapText="1"/>
    </xf>
    <xf numFmtId="0" fontId="11" fillId="0" borderId="142" xfId="1" applyNumberFormat="1" applyFont="1" applyFill="1" applyBorder="1" applyAlignment="1">
      <alignment horizontal="center" vertical="center" wrapText="1"/>
    </xf>
    <xf numFmtId="0" fontId="11" fillId="0" borderId="73" xfId="1" applyNumberFormat="1" applyFont="1" applyFill="1" applyBorder="1" applyAlignment="1">
      <alignment horizontal="center" vertical="center" wrapText="1"/>
    </xf>
    <xf numFmtId="0" fontId="11" fillId="0" borderId="96" xfId="1" applyNumberFormat="1" applyFont="1" applyFill="1" applyBorder="1" applyAlignment="1">
      <alignment horizontal="center" vertical="center" wrapText="1"/>
    </xf>
    <xf numFmtId="0" fontId="11" fillId="0" borderId="57" xfId="1" applyNumberFormat="1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177" fontId="2" fillId="0" borderId="68" xfId="0" applyNumberFormat="1" applyFont="1" applyBorder="1" applyAlignment="1">
      <alignment horizontal="left" vertical="center"/>
    </xf>
    <xf numFmtId="177" fontId="2" fillId="0" borderId="59" xfId="0" applyNumberFormat="1" applyFont="1" applyBorder="1" applyAlignment="1">
      <alignment horizontal="left" vertical="center"/>
    </xf>
    <xf numFmtId="177" fontId="2" fillId="0" borderId="157" xfId="0" applyNumberFormat="1" applyFont="1" applyFill="1" applyBorder="1" applyAlignment="1">
      <alignment vertical="center"/>
    </xf>
    <xf numFmtId="177" fontId="2" fillId="0" borderId="125" xfId="0" applyNumberFormat="1" applyFont="1" applyFill="1" applyBorder="1" applyAlignment="1">
      <alignment vertical="center"/>
    </xf>
    <xf numFmtId="180" fontId="2" fillId="0" borderId="144" xfId="0" applyNumberFormat="1" applyFont="1" applyFill="1" applyBorder="1" applyAlignment="1">
      <alignment vertical="center"/>
    </xf>
    <xf numFmtId="178" fontId="2" fillId="0" borderId="129" xfId="0" applyNumberFormat="1" applyFont="1" applyFill="1" applyBorder="1" applyAlignment="1">
      <alignment vertical="center"/>
    </xf>
    <xf numFmtId="178" fontId="2" fillId="0" borderId="69" xfId="0" applyNumberFormat="1" applyFont="1" applyFill="1" applyBorder="1" applyAlignment="1">
      <alignment vertical="center"/>
    </xf>
    <xf numFmtId="178" fontId="2" fillId="0" borderId="130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80" fontId="2" fillId="0" borderId="40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57" xfId="0" applyNumberFormat="1" applyFont="1" applyFill="1" applyBorder="1" applyAlignment="1">
      <alignment vertical="center"/>
    </xf>
    <xf numFmtId="177" fontId="2" fillId="0" borderId="167" xfId="0" applyNumberFormat="1" applyFont="1" applyFill="1" applyBorder="1" applyAlignment="1">
      <alignment vertical="center"/>
    </xf>
    <xf numFmtId="180" fontId="2" fillId="0" borderId="143" xfId="0" applyNumberFormat="1" applyFont="1" applyFill="1" applyBorder="1" applyAlignment="1">
      <alignment vertical="center"/>
    </xf>
    <xf numFmtId="177" fontId="2" fillId="0" borderId="168" xfId="0" applyNumberFormat="1" applyFont="1" applyFill="1" applyBorder="1" applyAlignment="1">
      <alignment vertical="center"/>
    </xf>
    <xf numFmtId="182" fontId="2" fillId="0" borderId="69" xfId="0" applyNumberFormat="1" applyFont="1" applyFill="1" applyBorder="1" applyAlignment="1">
      <alignment vertical="center"/>
    </xf>
    <xf numFmtId="182" fontId="2" fillId="0" borderId="130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43" xfId="0" applyNumberFormat="1" applyFont="1" applyBorder="1" applyAlignment="1">
      <alignment vertical="center" shrinkToFit="1"/>
    </xf>
    <xf numFmtId="177" fontId="2" fillId="0" borderId="72" xfId="0" applyNumberFormat="1" applyFont="1" applyBorder="1" applyAlignment="1">
      <alignment vertical="center" shrinkToFit="1"/>
    </xf>
    <xf numFmtId="177" fontId="11" fillId="0" borderId="18" xfId="1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15" fillId="0" borderId="169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shrinkToFit="1"/>
    </xf>
    <xf numFmtId="180" fontId="6" fillId="0" borderId="13" xfId="0" applyNumberFormat="1" applyFont="1" applyBorder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177" fontId="10" fillId="0" borderId="36" xfId="0" applyNumberFormat="1" applyFont="1" applyFill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10" fillId="0" borderId="33" xfId="0" applyFont="1" applyFill="1" applyBorder="1" applyAlignment="1">
      <alignment vertical="center"/>
    </xf>
    <xf numFmtId="180" fontId="10" fillId="0" borderId="13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 wrapText="1"/>
    </xf>
    <xf numFmtId="0" fontId="7" fillId="0" borderId="13" xfId="0" applyFont="1" applyBorder="1">
      <alignment vertical="center"/>
    </xf>
    <xf numFmtId="0" fontId="7" fillId="0" borderId="31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17" fillId="0" borderId="13" xfId="0" applyFont="1" applyBorder="1">
      <alignment vertical="center"/>
    </xf>
    <xf numFmtId="0" fontId="7" fillId="0" borderId="2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justify" vertical="justify" wrapText="1"/>
    </xf>
    <xf numFmtId="0" fontId="1" fillId="0" borderId="2" xfId="1" applyBorder="1" applyAlignment="1">
      <alignment horizontal="justify" vertical="justify" wrapText="1"/>
    </xf>
    <xf numFmtId="0" fontId="1" fillId="0" borderId="3" xfId="1" applyBorder="1" applyAlignment="1">
      <alignment horizontal="justify" vertical="justify" wrapText="1"/>
    </xf>
    <xf numFmtId="0" fontId="1" fillId="0" borderId="7" xfId="1" applyBorder="1" applyAlignment="1">
      <alignment horizontal="justify" vertical="justify" wrapText="1"/>
    </xf>
    <xf numFmtId="0" fontId="1" fillId="0" borderId="8" xfId="1" applyBorder="1" applyAlignment="1">
      <alignment horizontal="justify" vertical="justify" wrapText="1"/>
    </xf>
    <xf numFmtId="0" fontId="1" fillId="0" borderId="9" xfId="1" applyBorder="1" applyAlignment="1">
      <alignment horizontal="justify" vertical="justify" wrapText="1"/>
    </xf>
    <xf numFmtId="0" fontId="2" fillId="0" borderId="4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81" xfId="0" applyFont="1" applyBorder="1" applyAlignment="1">
      <alignment horizontal="left" vertical="center"/>
    </xf>
    <xf numFmtId="0" fontId="2" fillId="0" borderId="128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129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15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169" xfId="0" applyFont="1" applyBorder="1" applyAlignment="1">
      <alignment horizontal="left" vertical="center" wrapText="1"/>
    </xf>
    <xf numFmtId="0" fontId="10" fillId="0" borderId="169" xfId="0" applyFont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0" fillId="0" borderId="128" xfId="0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128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0" fillId="0" borderId="102" xfId="0" applyFill="1" applyBorder="1" applyAlignment="1">
      <alignment vertical="center" shrinkToFit="1"/>
    </xf>
    <xf numFmtId="0" fontId="0" fillId="0" borderId="83" xfId="0" applyFill="1" applyBorder="1" applyAlignment="1">
      <alignment vertical="center" shrinkToFit="1"/>
    </xf>
    <xf numFmtId="180" fontId="2" fillId="0" borderId="60" xfId="0" applyNumberFormat="1" applyFont="1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180" fontId="2" fillId="0" borderId="102" xfId="0" applyNumberFormat="1" applyFont="1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180" fontId="16" fillId="0" borderId="68" xfId="0" applyNumberFormat="1" applyFont="1" applyBorder="1" applyAlignment="1">
      <alignment horizontal="left" vertical="center" wrapText="1" shrinkToFit="1"/>
    </xf>
    <xf numFmtId="180" fontId="16" fillId="0" borderId="0" xfId="0" applyNumberFormat="1" applyFont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left" vertical="center" shrinkToFit="1"/>
    </xf>
    <xf numFmtId="0" fontId="10" fillId="0" borderId="41" xfId="0" applyFont="1" applyFill="1" applyBorder="1" applyAlignment="1">
      <alignment horizontal="left" vertical="center" shrinkToFit="1"/>
    </xf>
    <xf numFmtId="0" fontId="10" fillId="0" borderId="55" xfId="0" applyFont="1" applyFill="1" applyBorder="1" applyAlignment="1">
      <alignment horizontal="left" vertical="center" shrinkToFi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distributed" wrapText="1"/>
    </xf>
    <xf numFmtId="0" fontId="2" fillId="0" borderId="2" xfId="0" applyNumberFormat="1" applyFont="1" applyBorder="1" applyAlignment="1">
      <alignment horizontal="left" vertical="distributed"/>
    </xf>
    <xf numFmtId="0" fontId="2" fillId="0" borderId="3" xfId="0" applyNumberFormat="1" applyFont="1" applyBorder="1" applyAlignment="1">
      <alignment horizontal="left" vertical="distributed"/>
    </xf>
    <xf numFmtId="0" fontId="2" fillId="0" borderId="7" xfId="0" applyNumberFormat="1" applyFont="1" applyBorder="1" applyAlignment="1">
      <alignment horizontal="left" vertical="distributed"/>
    </xf>
    <xf numFmtId="0" fontId="2" fillId="0" borderId="8" xfId="0" applyNumberFormat="1" applyFont="1" applyBorder="1" applyAlignment="1">
      <alignment horizontal="left" vertical="distributed"/>
    </xf>
    <xf numFmtId="0" fontId="2" fillId="0" borderId="9" xfId="0" applyNumberFormat="1" applyFont="1" applyBorder="1" applyAlignment="1">
      <alignment horizontal="left" vertical="distributed"/>
    </xf>
    <xf numFmtId="177" fontId="2" fillId="0" borderId="164" xfId="0" applyNumberFormat="1" applyFont="1" applyBorder="1" applyAlignment="1">
      <alignment horizontal="left" vertical="center" shrinkToFit="1"/>
    </xf>
    <xf numFmtId="177" fontId="2" fillId="0" borderId="165" xfId="0" applyNumberFormat="1" applyFont="1" applyBorder="1" applyAlignment="1">
      <alignment horizontal="left" vertical="center" shrinkToFit="1"/>
    </xf>
    <xf numFmtId="177" fontId="2" fillId="0" borderId="166" xfId="0" applyNumberFormat="1" applyFont="1" applyBorder="1" applyAlignment="1">
      <alignment horizontal="left" vertical="center" shrinkToFit="1"/>
    </xf>
    <xf numFmtId="177" fontId="2" fillId="0" borderId="51" xfId="0" applyNumberFormat="1" applyFont="1" applyBorder="1" applyAlignment="1">
      <alignment horizontal="left" vertical="center"/>
    </xf>
    <xf numFmtId="177" fontId="2" fillId="0" borderId="68" xfId="0" applyNumberFormat="1" applyFont="1" applyBorder="1" applyAlignment="1">
      <alignment horizontal="left" vertical="center"/>
    </xf>
    <xf numFmtId="0" fontId="2" fillId="0" borderId="15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13" fillId="0" borderId="0" xfId="0" applyNumberFormat="1" applyFont="1" applyBorder="1" applyAlignment="1">
      <alignment horizontal="left" vertical="center" wrapText="1" shrinkToFit="1"/>
    </xf>
    <xf numFmtId="180" fontId="13" fillId="0" borderId="68" xfId="0" applyNumberFormat="1" applyFont="1" applyBorder="1" applyAlignment="1">
      <alignment horizontal="left" vertical="center" shrinkToFit="1"/>
    </xf>
    <xf numFmtId="177" fontId="2" fillId="0" borderId="114" xfId="1" applyNumberFormat="1" applyFont="1" applyBorder="1" applyAlignment="1">
      <alignment vertical="center" shrinkToFit="1"/>
    </xf>
    <xf numFmtId="0" fontId="0" fillId="0" borderId="113" xfId="0" applyBorder="1" applyAlignment="1">
      <alignment vertical="center"/>
    </xf>
    <xf numFmtId="177" fontId="2" fillId="0" borderId="19" xfId="1" applyNumberFormat="1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177" fontId="2" fillId="0" borderId="110" xfId="1" applyNumberFormat="1" applyFont="1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178" fontId="2" fillId="0" borderId="116" xfId="1" applyNumberFormat="1" applyFont="1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178" fontId="2" fillId="0" borderId="116" xfId="1" applyNumberFormat="1" applyFont="1" applyBorder="1" applyAlignment="1">
      <alignment vertical="center" shrinkToFit="1"/>
    </xf>
    <xf numFmtId="178" fontId="2" fillId="0" borderId="120" xfId="1" applyNumberFormat="1" applyFont="1" applyBorder="1" applyAlignment="1">
      <alignment vertical="center" shrinkToFit="1"/>
    </xf>
    <xf numFmtId="0" fontId="0" fillId="0" borderId="121" xfId="0" applyBorder="1" applyAlignment="1">
      <alignment vertical="center"/>
    </xf>
    <xf numFmtId="177" fontId="2" fillId="0" borderId="14" xfId="1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8" fontId="2" fillId="0" borderId="120" xfId="1" applyNumberFormat="1" applyFont="1" applyBorder="1" applyAlignment="1">
      <alignment vertical="center"/>
    </xf>
    <xf numFmtId="0" fontId="0" fillId="0" borderId="124" xfId="0" applyBorder="1" applyAlignment="1">
      <alignment vertical="center"/>
    </xf>
    <xf numFmtId="177" fontId="2" fillId="0" borderId="114" xfId="1" applyNumberFormat="1" applyFont="1" applyBorder="1" applyAlignment="1">
      <alignment vertical="center"/>
    </xf>
    <xf numFmtId="0" fontId="0" fillId="0" borderId="115" xfId="0" applyBorder="1" applyAlignment="1">
      <alignment vertical="center"/>
    </xf>
    <xf numFmtId="178" fontId="2" fillId="0" borderId="122" xfId="1" applyNumberFormat="1" applyFont="1" applyBorder="1" applyAlignment="1">
      <alignment vertical="center"/>
    </xf>
    <xf numFmtId="0" fontId="0" fillId="0" borderId="123" xfId="0" applyBorder="1" applyAlignment="1">
      <alignment vertical="center"/>
    </xf>
    <xf numFmtId="0" fontId="0" fillId="0" borderId="119" xfId="0" applyBorder="1" applyAlignment="1">
      <alignment vertical="center"/>
    </xf>
    <xf numFmtId="177" fontId="2" fillId="0" borderId="49" xfId="1" applyNumberFormat="1" applyFont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107" xfId="0" applyBorder="1" applyAlignment="1">
      <alignment vertical="center"/>
    </xf>
    <xf numFmtId="178" fontId="2" fillId="0" borderId="33" xfId="1" applyNumberFormat="1" applyFont="1" applyBorder="1" applyAlignment="1">
      <alignment vertical="center" shrinkToFit="1"/>
    </xf>
    <xf numFmtId="0" fontId="0" fillId="0" borderId="58" xfId="0" applyBorder="1" applyAlignment="1">
      <alignment vertical="center"/>
    </xf>
    <xf numFmtId="177" fontId="2" fillId="0" borderId="3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3" xfId="0" applyBorder="1" applyAlignment="1">
      <alignment vertical="center"/>
    </xf>
    <xf numFmtId="177" fontId="2" fillId="0" borderId="110" xfId="1" applyNumberFormat="1" applyFont="1" applyBorder="1" applyAlignment="1">
      <alignment vertical="center" shrinkToFit="1"/>
    </xf>
    <xf numFmtId="178" fontId="2" fillId="0" borderId="19" xfId="1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5" xfId="0" applyBorder="1" applyAlignment="1">
      <alignment vertical="center"/>
    </xf>
    <xf numFmtId="177" fontId="2" fillId="0" borderId="19" xfId="1" applyNumberFormat="1" applyFont="1" applyBorder="1" applyAlignment="1">
      <alignment vertical="center"/>
    </xf>
    <xf numFmtId="177" fontId="2" fillId="0" borderId="34" xfId="1" applyNumberFormat="1" applyFont="1" applyBorder="1" applyAlignment="1">
      <alignment vertical="center"/>
    </xf>
    <xf numFmtId="178" fontId="2" fillId="0" borderId="52" xfId="1" applyNumberFormat="1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7" xfId="0" applyBorder="1" applyAlignment="1">
      <alignment vertical="center"/>
    </xf>
    <xf numFmtId="177" fontId="2" fillId="0" borderId="38" xfId="1" applyNumberFormat="1" applyFont="1" applyBorder="1" applyAlignment="1">
      <alignment horizontal="left" vertical="center"/>
    </xf>
    <xf numFmtId="177" fontId="2" fillId="0" borderId="51" xfId="1" applyNumberFormat="1" applyFont="1" applyBorder="1" applyAlignment="1">
      <alignment horizontal="left" vertical="center"/>
    </xf>
    <xf numFmtId="0" fontId="0" fillId="0" borderId="68" xfId="0" applyBorder="1" applyAlignment="1">
      <alignment vertical="center"/>
    </xf>
    <xf numFmtId="0" fontId="0" fillId="0" borderId="66" xfId="0" applyBorder="1" applyAlignment="1">
      <alignment vertical="center"/>
    </xf>
    <xf numFmtId="178" fontId="2" fillId="0" borderId="33" xfId="1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2" xfId="1" applyFont="1" applyBorder="1" applyAlignment="1">
      <alignment horizontal="justify" vertical="justify" wrapText="1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77" xfId="0" applyFont="1" applyBorder="1" applyAlignment="1">
      <alignment horizontal="left" vertical="center"/>
    </xf>
    <xf numFmtId="0" fontId="9" fillId="0" borderId="157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9" fillId="0" borderId="129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69" xfId="0" applyFont="1" applyBorder="1" applyAlignment="1">
      <alignment horizontal="left" vertical="top" wrapText="1"/>
    </xf>
    <xf numFmtId="0" fontId="6" fillId="0" borderId="169" xfId="0" applyFont="1" applyBorder="1" applyAlignment="1">
      <alignment horizontal="left" vertical="top"/>
    </xf>
    <xf numFmtId="0" fontId="7" fillId="0" borderId="38" xfId="0" applyFont="1" applyBorder="1" applyAlignment="1">
      <alignment vertical="center"/>
    </xf>
    <xf numFmtId="0" fontId="0" fillId="0" borderId="69" xfId="0" applyBorder="1" applyAlignment="1">
      <alignment vertical="center"/>
    </xf>
    <xf numFmtId="178" fontId="2" fillId="0" borderId="68" xfId="1" applyNumberFormat="1" applyFont="1" applyBorder="1" applyAlignment="1">
      <alignment horizontal="left" vertical="center" shrinkToFit="1"/>
    </xf>
    <xf numFmtId="177" fontId="2" fillId="0" borderId="59" xfId="1" applyNumberFormat="1" applyFont="1" applyBorder="1" applyAlignment="1">
      <alignment horizontal="left" vertical="center"/>
    </xf>
    <xf numFmtId="177" fontId="2" fillId="0" borderId="26" xfId="1" applyNumberFormat="1" applyFont="1" applyBorder="1" applyAlignment="1">
      <alignment horizontal="left" vertical="center"/>
    </xf>
    <xf numFmtId="180" fontId="2" fillId="0" borderId="19" xfId="1" applyNumberFormat="1" applyFont="1" applyBorder="1" applyAlignment="1">
      <alignment horizontal="left" vertical="center"/>
    </xf>
    <xf numFmtId="180" fontId="2" fillId="0" borderId="0" xfId="1" applyNumberFormat="1" applyFont="1" applyBorder="1" applyAlignment="1">
      <alignment horizontal="left" vertical="center"/>
    </xf>
    <xf numFmtId="177" fontId="2" fillId="0" borderId="59" xfId="0" applyNumberFormat="1" applyFont="1" applyBorder="1" applyAlignment="1">
      <alignment horizontal="left" vertical="center"/>
    </xf>
    <xf numFmtId="177" fontId="2" fillId="0" borderId="26" xfId="0" applyNumberFormat="1" applyFont="1" applyBorder="1" applyAlignment="1">
      <alignment horizontal="left" vertical="center"/>
    </xf>
    <xf numFmtId="180" fontId="2" fillId="0" borderId="19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distributed" wrapText="1"/>
    </xf>
    <xf numFmtId="0" fontId="2" fillId="0" borderId="7" xfId="0" applyNumberFormat="1" applyFont="1" applyBorder="1" applyAlignment="1">
      <alignment horizontal="left" vertical="distributed" wrapText="1"/>
    </xf>
    <xf numFmtId="0" fontId="2" fillId="0" borderId="8" xfId="0" applyNumberFormat="1" applyFont="1" applyBorder="1" applyAlignment="1">
      <alignment horizontal="left" vertical="distributed" wrapText="1"/>
    </xf>
    <xf numFmtId="0" fontId="11" fillId="0" borderId="80" xfId="1" applyNumberFormat="1" applyFont="1" applyFill="1" applyBorder="1" applyAlignment="1">
      <alignment horizontal="left" vertical="center" shrinkToFit="1"/>
    </xf>
    <xf numFmtId="0" fontId="0" fillId="0" borderId="21" xfId="0" applyFill="1" applyBorder="1" applyAlignment="1">
      <alignment vertical="center" shrinkToFit="1"/>
    </xf>
    <xf numFmtId="0" fontId="11" fillId="0" borderId="98" xfId="1" applyNumberFormat="1" applyFont="1" applyFill="1" applyBorder="1" applyAlignment="1">
      <alignment horizontal="center" vertical="center"/>
    </xf>
    <xf numFmtId="0" fontId="11" fillId="0" borderId="150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distributed"/>
    </xf>
    <xf numFmtId="0" fontId="1" fillId="0" borderId="3" xfId="1" applyFill="1" applyBorder="1" applyAlignment="1">
      <alignment vertical="distributed"/>
    </xf>
    <xf numFmtId="0" fontId="1" fillId="0" borderId="92" xfId="1" applyFill="1" applyBorder="1" applyAlignment="1">
      <alignment vertical="distributed"/>
    </xf>
    <xf numFmtId="0" fontId="1" fillId="0" borderId="93" xfId="1" applyFill="1" applyBorder="1" applyAlignment="1">
      <alignment vertical="distributed"/>
    </xf>
    <xf numFmtId="0" fontId="1" fillId="0" borderId="7" xfId="1" applyFill="1" applyBorder="1" applyAlignment="1">
      <alignment vertical="distributed"/>
    </xf>
    <xf numFmtId="0" fontId="1" fillId="0" borderId="8" xfId="1" applyFill="1" applyBorder="1" applyAlignment="1">
      <alignment vertical="distributed"/>
    </xf>
    <xf numFmtId="0" fontId="11" fillId="0" borderId="77" xfId="1" applyNumberFormat="1" applyFont="1" applyFill="1" applyBorder="1" applyAlignment="1">
      <alignment horizontal="center" vertical="center"/>
    </xf>
    <xf numFmtId="0" fontId="11" fillId="0" borderId="90" xfId="1" applyNumberFormat="1" applyFont="1" applyFill="1" applyBorder="1" applyAlignment="1">
      <alignment horizontal="center" vertical="center"/>
    </xf>
    <xf numFmtId="0" fontId="11" fillId="0" borderId="79" xfId="1" applyNumberFormat="1" applyFont="1" applyFill="1" applyBorder="1" applyAlignment="1">
      <alignment horizontal="center" vertical="center"/>
    </xf>
    <xf numFmtId="0" fontId="11" fillId="0" borderId="94" xfId="1" applyNumberFormat="1" applyFont="1" applyFill="1" applyBorder="1" applyAlignment="1">
      <alignment horizontal="center" vertical="center"/>
    </xf>
    <xf numFmtId="0" fontId="11" fillId="0" borderId="91" xfId="1" applyNumberFormat="1" applyFont="1" applyFill="1" applyBorder="1" applyAlignment="1">
      <alignment horizontal="center" vertical="center"/>
    </xf>
    <xf numFmtId="0" fontId="11" fillId="0" borderId="66" xfId="1" applyNumberFormat="1" applyFont="1" applyFill="1" applyBorder="1" applyAlignment="1">
      <alignment horizontal="center" vertical="center"/>
    </xf>
    <xf numFmtId="0" fontId="11" fillId="0" borderId="95" xfId="1" applyNumberFormat="1" applyFont="1" applyFill="1" applyBorder="1" applyAlignment="1">
      <alignment horizontal="center" vertical="center"/>
    </xf>
    <xf numFmtId="0" fontId="11" fillId="0" borderId="58" xfId="1" applyNumberFormat="1" applyFont="1" applyFill="1" applyBorder="1" applyAlignment="1">
      <alignment horizontal="center" vertical="center"/>
    </xf>
    <xf numFmtId="0" fontId="11" fillId="0" borderId="68" xfId="1" applyNumberFormat="1" applyFont="1" applyFill="1" applyBorder="1" applyAlignment="1">
      <alignment horizontal="center" vertical="center"/>
    </xf>
    <xf numFmtId="0" fontId="11" fillId="0" borderId="32" xfId="1" applyNumberFormat="1" applyFont="1" applyFill="1" applyBorder="1" applyAlignment="1">
      <alignment horizontal="center" vertical="center"/>
    </xf>
    <xf numFmtId="0" fontId="11" fillId="0" borderId="34" xfId="1" applyNumberFormat="1" applyFont="1" applyFill="1" applyBorder="1" applyAlignment="1">
      <alignment horizontal="center" vertical="center" wrapText="1"/>
    </xf>
    <xf numFmtId="0" fontId="11" fillId="0" borderId="69" xfId="1" applyNumberFormat="1" applyFont="1" applyFill="1" applyBorder="1" applyAlignment="1">
      <alignment horizontal="center" vertical="center"/>
    </xf>
    <xf numFmtId="0" fontId="11" fillId="0" borderId="34" xfId="1" applyNumberFormat="1" applyFont="1" applyFill="1" applyBorder="1" applyAlignment="1">
      <alignment horizontal="center" vertical="center"/>
    </xf>
    <xf numFmtId="0" fontId="11" fillId="0" borderId="53" xfId="1" applyNumberFormat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" xfId="1" xr:uid="{00000000-0005-0000-0000-000002000000}"/>
    <cellStyle name="標準 3" xfId="3" xr:uid="{00000000-0005-0000-0000-000003000000}"/>
    <cellStyle name="標準 5" xfId="2" xr:uid="{00000000-0005-0000-0000-000004000000}"/>
  </cellStyles>
  <dxfs count="0"/>
  <tableStyles count="0" defaultTableStyle="TableStyleMedium9" defaultPivotStyle="PivotStyleLight16"/>
  <colors>
    <mruColors>
      <color rgb="FFFFFFCC"/>
      <color rgb="FFFFFF99"/>
      <color rgb="FFFFCCFF"/>
      <color rgb="FF99FF99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60"/>
  <sheetViews>
    <sheetView showGridLines="0" topLeftCell="A31" zoomScale="130" zoomScaleNormal="130" workbookViewId="0">
      <selection activeCell="J1" sqref="J1"/>
    </sheetView>
  </sheetViews>
  <sheetFormatPr defaultRowHeight="13.2" x14ac:dyDescent="0.2"/>
  <cols>
    <col min="1" max="1" width="0.6640625" customWidth="1"/>
    <col min="2" max="2" width="11.21875" customWidth="1"/>
    <col min="3" max="4" width="2.44140625" customWidth="1"/>
    <col min="5" max="5" width="15.6640625" customWidth="1"/>
    <col min="6" max="10" width="7.44140625" customWidth="1"/>
    <col min="11" max="11" width="1.44140625" customWidth="1"/>
    <col min="12" max="12" width="7.88671875" style="4" customWidth="1"/>
  </cols>
  <sheetData>
    <row r="1" spans="2:12" ht="13.8" thickBot="1" x14ac:dyDescent="0.25">
      <c r="B1" s="1" t="s">
        <v>155</v>
      </c>
      <c r="C1" s="2"/>
      <c r="D1" s="1"/>
      <c r="E1" s="1"/>
      <c r="F1" s="1"/>
      <c r="G1" s="1"/>
      <c r="H1" s="1"/>
      <c r="I1" s="3"/>
      <c r="J1" s="3"/>
      <c r="K1" s="3"/>
    </row>
    <row r="2" spans="2:12" ht="11.25" customHeight="1" x14ac:dyDescent="0.2">
      <c r="B2" s="485" t="s">
        <v>0</v>
      </c>
      <c r="C2" s="486"/>
      <c r="D2" s="486"/>
      <c r="E2" s="487"/>
      <c r="F2" s="491" t="s">
        <v>82</v>
      </c>
      <c r="G2" s="483" t="s">
        <v>84</v>
      </c>
      <c r="H2" s="483" t="s">
        <v>86</v>
      </c>
      <c r="I2" s="483" t="s">
        <v>94</v>
      </c>
      <c r="J2" s="481" t="s">
        <v>118</v>
      </c>
      <c r="K2" s="5"/>
      <c r="L2"/>
    </row>
    <row r="3" spans="2:12" ht="11.25" customHeight="1" thickBot="1" x14ac:dyDescent="0.25">
      <c r="B3" s="488"/>
      <c r="C3" s="489"/>
      <c r="D3" s="489"/>
      <c r="E3" s="490"/>
      <c r="F3" s="492"/>
      <c r="G3" s="484"/>
      <c r="H3" s="484"/>
      <c r="I3" s="484"/>
      <c r="J3" s="482"/>
      <c r="K3" s="5"/>
      <c r="L3"/>
    </row>
    <row r="4" spans="2:12" ht="12" customHeight="1" x14ac:dyDescent="0.2">
      <c r="B4" s="6" t="s">
        <v>54</v>
      </c>
      <c r="C4" s="7" t="s">
        <v>1</v>
      </c>
      <c r="D4" s="8"/>
      <c r="E4" s="146"/>
      <c r="F4" s="348">
        <v>16362</v>
      </c>
      <c r="G4" s="233">
        <v>15232</v>
      </c>
      <c r="H4" s="233">
        <v>15355</v>
      </c>
      <c r="I4" s="233">
        <v>15980</v>
      </c>
      <c r="J4" s="188">
        <v>15219</v>
      </c>
      <c r="K4" s="9"/>
      <c r="L4"/>
    </row>
    <row r="5" spans="2:12" ht="12" customHeight="1" x14ac:dyDescent="0.2">
      <c r="B5" s="10"/>
      <c r="C5" s="11" t="s">
        <v>2</v>
      </c>
      <c r="D5" s="12"/>
      <c r="E5" s="147"/>
      <c r="F5" s="336">
        <v>11577</v>
      </c>
      <c r="G5" s="229">
        <v>10909</v>
      </c>
      <c r="H5" s="229">
        <v>10958</v>
      </c>
      <c r="I5" s="229">
        <v>11022</v>
      </c>
      <c r="J5" s="189">
        <v>10457</v>
      </c>
      <c r="K5" s="9"/>
      <c r="L5"/>
    </row>
    <row r="6" spans="2:12" ht="12" customHeight="1" x14ac:dyDescent="0.2">
      <c r="B6" s="10"/>
      <c r="C6" s="14"/>
      <c r="D6" s="15" t="s">
        <v>121</v>
      </c>
      <c r="E6" s="16"/>
      <c r="F6" s="289">
        <v>6373</v>
      </c>
      <c r="G6" s="234">
        <v>6096</v>
      </c>
      <c r="H6" s="234">
        <v>6024</v>
      </c>
      <c r="I6" s="234">
        <v>5712</v>
      </c>
      <c r="J6" s="190">
        <v>5067</v>
      </c>
      <c r="K6" s="9"/>
      <c r="L6"/>
    </row>
    <row r="7" spans="2:12" ht="12" customHeight="1" x14ac:dyDescent="0.2">
      <c r="B7" s="17"/>
      <c r="C7" s="18"/>
      <c r="D7" s="19" t="s">
        <v>9</v>
      </c>
      <c r="E7" s="148"/>
      <c r="F7" s="349">
        <f>F6/F5*100</f>
        <v>55.048803662434132</v>
      </c>
      <c r="G7" s="235">
        <f>G6/G5*100</f>
        <v>55.880465670547252</v>
      </c>
      <c r="H7" s="235">
        <f>H6/H5*100</f>
        <v>54.973535316663622</v>
      </c>
      <c r="I7" s="235">
        <f>I6/I5*100</f>
        <v>51.823625476320089</v>
      </c>
      <c r="J7" s="191">
        <f>J6/J5*100</f>
        <v>48.455579994262216</v>
      </c>
      <c r="K7" s="20"/>
      <c r="L7"/>
    </row>
    <row r="8" spans="2:12" ht="12" customHeight="1" x14ac:dyDescent="0.2">
      <c r="B8" s="10"/>
      <c r="C8" s="14"/>
      <c r="D8" s="15" t="s">
        <v>122</v>
      </c>
      <c r="E8" s="16"/>
      <c r="F8" s="289">
        <v>617</v>
      </c>
      <c r="G8" s="234">
        <v>588</v>
      </c>
      <c r="H8" s="234">
        <v>595</v>
      </c>
      <c r="I8" s="234">
        <v>591</v>
      </c>
      <c r="J8" s="190">
        <v>605</v>
      </c>
      <c r="K8" s="9"/>
      <c r="L8"/>
    </row>
    <row r="9" spans="2:12" ht="12" customHeight="1" thickBot="1" x14ac:dyDescent="0.25">
      <c r="B9" s="21"/>
      <c r="C9" s="22"/>
      <c r="D9" s="23" t="s">
        <v>9</v>
      </c>
      <c r="E9" s="149"/>
      <c r="F9" s="350">
        <f>F8/F5*100</f>
        <v>5.3295326941349224</v>
      </c>
      <c r="G9" s="236">
        <f>G8/G5*100</f>
        <v>5.3900449170409752</v>
      </c>
      <c r="H9" s="236">
        <f>H8/H5*100</f>
        <v>5.4298229603942323</v>
      </c>
      <c r="I9" s="236">
        <f>I8/I5*100</f>
        <v>5.3620032661948827</v>
      </c>
      <c r="J9" s="192">
        <f>J8/J5*100</f>
        <v>5.7855981639093432</v>
      </c>
      <c r="K9" s="20"/>
      <c r="L9"/>
    </row>
    <row r="10" spans="2:12" ht="12" customHeight="1" x14ac:dyDescent="0.2">
      <c r="B10" s="6" t="s">
        <v>3</v>
      </c>
      <c r="C10" s="7" t="s">
        <v>1</v>
      </c>
      <c r="D10" s="8"/>
      <c r="E10" s="146"/>
      <c r="F10" s="348">
        <v>2220</v>
      </c>
      <c r="G10" s="233">
        <v>2086</v>
      </c>
      <c r="H10" s="233">
        <v>2362</v>
      </c>
      <c r="I10" s="233">
        <v>2771</v>
      </c>
      <c r="J10" s="188">
        <v>3439</v>
      </c>
      <c r="K10" s="9"/>
      <c r="L10"/>
    </row>
    <row r="11" spans="2:12" ht="12" customHeight="1" x14ac:dyDescent="0.2">
      <c r="B11" s="10"/>
      <c r="C11" s="11" t="s">
        <v>2</v>
      </c>
      <c r="D11" s="12"/>
      <c r="E11" s="147"/>
      <c r="F11" s="336">
        <v>1603</v>
      </c>
      <c r="G11" s="229">
        <v>1555</v>
      </c>
      <c r="H11" s="229">
        <v>1761</v>
      </c>
      <c r="I11" s="229">
        <v>2101</v>
      </c>
      <c r="J11" s="189">
        <v>2536</v>
      </c>
      <c r="K11" s="9"/>
      <c r="L11"/>
    </row>
    <row r="12" spans="2:12" ht="12" customHeight="1" x14ac:dyDescent="0.2">
      <c r="B12" s="10"/>
      <c r="C12" s="14"/>
      <c r="D12" s="15" t="s">
        <v>121</v>
      </c>
      <c r="E12" s="16"/>
      <c r="F12" s="289">
        <v>562</v>
      </c>
      <c r="G12" s="234">
        <v>467</v>
      </c>
      <c r="H12" s="234">
        <v>484</v>
      </c>
      <c r="I12" s="234">
        <v>591</v>
      </c>
      <c r="J12" s="190">
        <v>649</v>
      </c>
      <c r="K12" s="9"/>
      <c r="L12"/>
    </row>
    <row r="13" spans="2:12" ht="12" customHeight="1" x14ac:dyDescent="0.2">
      <c r="B13" s="17"/>
      <c r="C13" s="18"/>
      <c r="D13" s="19" t="s">
        <v>9</v>
      </c>
      <c r="E13" s="148"/>
      <c r="F13" s="349">
        <f>F12/F11*100</f>
        <v>35.059263880224577</v>
      </c>
      <c r="G13" s="235">
        <f>G12/G11*100</f>
        <v>30.032154340836016</v>
      </c>
      <c r="H13" s="235">
        <f>H12/H11*100</f>
        <v>27.484383872799544</v>
      </c>
      <c r="I13" s="235">
        <f>I12/I11*100</f>
        <v>28.129462160875775</v>
      </c>
      <c r="J13" s="191">
        <f>J12/J11*100</f>
        <v>25.591482649842273</v>
      </c>
      <c r="K13" s="20"/>
      <c r="L13"/>
    </row>
    <row r="14" spans="2:12" ht="12" customHeight="1" x14ac:dyDescent="0.2">
      <c r="B14" s="10"/>
      <c r="C14" s="14"/>
      <c r="D14" s="15" t="s">
        <v>122</v>
      </c>
      <c r="E14" s="16"/>
      <c r="F14" s="289">
        <v>110</v>
      </c>
      <c r="G14" s="234">
        <v>94</v>
      </c>
      <c r="H14" s="234">
        <v>133</v>
      </c>
      <c r="I14" s="234">
        <v>154</v>
      </c>
      <c r="J14" s="190">
        <v>181</v>
      </c>
      <c r="K14" s="9"/>
      <c r="L14"/>
    </row>
    <row r="15" spans="2:12" ht="12" customHeight="1" thickBot="1" x14ac:dyDescent="0.25">
      <c r="B15" s="21"/>
      <c r="C15" s="22"/>
      <c r="D15" s="23" t="s">
        <v>61</v>
      </c>
      <c r="E15" s="149"/>
      <c r="F15" s="350">
        <f>F14/F11*100</f>
        <v>6.8621334996880847</v>
      </c>
      <c r="G15" s="236">
        <f>G14/G11*100</f>
        <v>6.045016077170418</v>
      </c>
      <c r="H15" s="236">
        <f>H14/H11*100</f>
        <v>7.5525269733106191</v>
      </c>
      <c r="I15" s="236">
        <f>I14/I11*100</f>
        <v>7.3298429319371721</v>
      </c>
      <c r="J15" s="192">
        <f>J14/J11*100</f>
        <v>7.1372239747634065</v>
      </c>
      <c r="K15" s="20"/>
      <c r="L15"/>
    </row>
    <row r="16" spans="2:12" ht="12" customHeight="1" x14ac:dyDescent="0.2">
      <c r="B16" s="10" t="s">
        <v>4</v>
      </c>
      <c r="C16" s="24" t="s">
        <v>1</v>
      </c>
      <c r="D16" s="11"/>
      <c r="E16" s="146"/>
      <c r="F16" s="348">
        <v>526</v>
      </c>
      <c r="G16" s="233">
        <v>862</v>
      </c>
      <c r="H16" s="233">
        <v>637</v>
      </c>
      <c r="I16" s="233">
        <v>706</v>
      </c>
      <c r="J16" s="188">
        <v>784</v>
      </c>
      <c r="K16" s="9"/>
      <c r="L16"/>
    </row>
    <row r="17" spans="2:12" ht="12" customHeight="1" x14ac:dyDescent="0.2">
      <c r="B17" s="10" t="s">
        <v>5</v>
      </c>
      <c r="C17" s="14"/>
      <c r="D17" s="13" t="s">
        <v>123</v>
      </c>
      <c r="E17" s="26"/>
      <c r="F17" s="336">
        <v>162</v>
      </c>
      <c r="G17" s="229">
        <v>216</v>
      </c>
      <c r="H17" s="229">
        <v>129</v>
      </c>
      <c r="I17" s="229">
        <v>109</v>
      </c>
      <c r="J17" s="189">
        <v>86</v>
      </c>
      <c r="K17" s="9"/>
      <c r="L17"/>
    </row>
    <row r="18" spans="2:12" ht="12" customHeight="1" x14ac:dyDescent="0.2">
      <c r="B18" s="10"/>
      <c r="C18" s="14"/>
      <c r="D18" s="13" t="s">
        <v>124</v>
      </c>
      <c r="E18" s="26"/>
      <c r="F18" s="336">
        <v>148</v>
      </c>
      <c r="G18" s="229">
        <v>97</v>
      </c>
      <c r="H18" s="229">
        <v>144</v>
      </c>
      <c r="I18" s="229">
        <v>230</v>
      </c>
      <c r="J18" s="189">
        <v>364</v>
      </c>
      <c r="K18" s="9"/>
      <c r="L18"/>
    </row>
    <row r="19" spans="2:12" ht="12" customHeight="1" x14ac:dyDescent="0.2">
      <c r="B19" s="10"/>
      <c r="C19" s="27"/>
      <c r="D19" s="13" t="s">
        <v>125</v>
      </c>
      <c r="E19" s="26"/>
      <c r="F19" s="336">
        <v>51</v>
      </c>
      <c r="G19" s="229">
        <v>33</v>
      </c>
      <c r="H19" s="229">
        <v>11</v>
      </c>
      <c r="I19" s="229">
        <v>8</v>
      </c>
      <c r="J19" s="189">
        <v>3</v>
      </c>
      <c r="K19" s="9"/>
      <c r="L19"/>
    </row>
    <row r="20" spans="2:12" ht="12" customHeight="1" x14ac:dyDescent="0.2">
      <c r="B20" s="10"/>
      <c r="C20" s="28"/>
      <c r="D20" s="29" t="s">
        <v>95</v>
      </c>
      <c r="E20" s="30"/>
      <c r="F20" s="351">
        <f t="shared" ref="F20:H20" si="0">F16-F17-F18-F19</f>
        <v>165</v>
      </c>
      <c r="G20" s="343">
        <f t="shared" si="0"/>
        <v>516</v>
      </c>
      <c r="H20" s="343">
        <f t="shared" si="0"/>
        <v>353</v>
      </c>
      <c r="I20" s="343">
        <f t="shared" ref="I20:J20" si="1">I16-I17-I18-I19</f>
        <v>359</v>
      </c>
      <c r="J20" s="32">
        <f t="shared" si="1"/>
        <v>331</v>
      </c>
      <c r="K20" s="316"/>
      <c r="L20"/>
    </row>
    <row r="21" spans="2:12" ht="12" customHeight="1" x14ac:dyDescent="0.2">
      <c r="B21" s="10"/>
      <c r="C21" s="33" t="s">
        <v>2</v>
      </c>
      <c r="D21" s="34"/>
      <c r="E21" s="150"/>
      <c r="F21" s="337">
        <v>280</v>
      </c>
      <c r="G21" s="230">
        <v>478</v>
      </c>
      <c r="H21" s="230">
        <v>378</v>
      </c>
      <c r="I21" s="230">
        <v>398</v>
      </c>
      <c r="J21" s="193">
        <v>412</v>
      </c>
      <c r="K21" s="9"/>
      <c r="L21"/>
    </row>
    <row r="22" spans="2:12" ht="12" customHeight="1" x14ac:dyDescent="0.2">
      <c r="B22" s="10"/>
      <c r="C22" s="24"/>
      <c r="D22" s="15" t="s">
        <v>121</v>
      </c>
      <c r="E22" s="16"/>
      <c r="F22" s="289">
        <v>77</v>
      </c>
      <c r="G22" s="234">
        <v>150</v>
      </c>
      <c r="H22" s="234">
        <v>108</v>
      </c>
      <c r="I22" s="234">
        <v>80</v>
      </c>
      <c r="J22" s="190">
        <v>65</v>
      </c>
      <c r="K22" s="9"/>
      <c r="L22"/>
    </row>
    <row r="23" spans="2:12" ht="12" customHeight="1" x14ac:dyDescent="0.2">
      <c r="B23" s="17"/>
      <c r="C23" s="35"/>
      <c r="D23" s="19" t="s">
        <v>62</v>
      </c>
      <c r="E23" s="148"/>
      <c r="F23" s="349">
        <f>F22/F21*100</f>
        <v>27.500000000000004</v>
      </c>
      <c r="G23" s="235">
        <f>G22/G21*100</f>
        <v>31.380753138075313</v>
      </c>
      <c r="H23" s="235">
        <f>H22/H21*100</f>
        <v>28.571428571428569</v>
      </c>
      <c r="I23" s="235">
        <f>I22/I21*100</f>
        <v>20.100502512562816</v>
      </c>
      <c r="J23" s="191">
        <f>J22/J21*100</f>
        <v>15.776699029126215</v>
      </c>
      <c r="K23" s="20"/>
      <c r="L23"/>
    </row>
    <row r="24" spans="2:12" ht="12" customHeight="1" x14ac:dyDescent="0.2">
      <c r="B24" s="10"/>
      <c r="C24" s="24"/>
      <c r="D24" s="15" t="s">
        <v>122</v>
      </c>
      <c r="E24" s="16"/>
      <c r="F24" s="289">
        <v>56</v>
      </c>
      <c r="G24" s="234">
        <v>64</v>
      </c>
      <c r="H24" s="234">
        <v>49</v>
      </c>
      <c r="I24" s="234">
        <v>71</v>
      </c>
      <c r="J24" s="190">
        <v>82</v>
      </c>
      <c r="K24" s="9"/>
      <c r="L24"/>
    </row>
    <row r="25" spans="2:12" ht="12" customHeight="1" x14ac:dyDescent="0.2">
      <c r="B25" s="17"/>
      <c r="C25" s="35"/>
      <c r="D25" s="19" t="s">
        <v>63</v>
      </c>
      <c r="E25" s="148"/>
      <c r="F25" s="349">
        <f>F24/F21*100</f>
        <v>20</v>
      </c>
      <c r="G25" s="235">
        <f>G24/G21*100</f>
        <v>13.389121338912133</v>
      </c>
      <c r="H25" s="235">
        <f>H24/H21*100</f>
        <v>12.962962962962962</v>
      </c>
      <c r="I25" s="235">
        <f>I24/I21*100</f>
        <v>17.839195979899497</v>
      </c>
      <c r="J25" s="191">
        <f>J24/J21*100</f>
        <v>19.902912621359224</v>
      </c>
      <c r="K25" s="20"/>
      <c r="L25"/>
    </row>
    <row r="26" spans="2:12" ht="12" customHeight="1" x14ac:dyDescent="0.2">
      <c r="B26" s="10"/>
      <c r="C26" s="14"/>
      <c r="D26" s="31" t="s">
        <v>123</v>
      </c>
      <c r="E26" s="32"/>
      <c r="F26" s="337">
        <v>81</v>
      </c>
      <c r="G26" s="230">
        <v>105</v>
      </c>
      <c r="H26" s="230">
        <v>62</v>
      </c>
      <c r="I26" s="230">
        <v>45</v>
      </c>
      <c r="J26" s="193">
        <v>38</v>
      </c>
      <c r="K26" s="9"/>
      <c r="L26"/>
    </row>
    <row r="27" spans="2:12" ht="12" customHeight="1" x14ac:dyDescent="0.2">
      <c r="B27" s="10"/>
      <c r="C27" s="14"/>
      <c r="D27" s="14"/>
      <c r="E27" s="16" t="s">
        <v>121</v>
      </c>
      <c r="F27" s="289">
        <v>27</v>
      </c>
      <c r="G27" s="234">
        <v>32</v>
      </c>
      <c r="H27" s="234">
        <v>21</v>
      </c>
      <c r="I27" s="234">
        <v>11</v>
      </c>
      <c r="J27" s="190">
        <v>6</v>
      </c>
      <c r="K27" s="9"/>
      <c r="L27"/>
    </row>
    <row r="28" spans="2:12" ht="12" customHeight="1" x14ac:dyDescent="0.2">
      <c r="B28" s="17"/>
      <c r="C28" s="18"/>
      <c r="D28" s="18"/>
      <c r="E28" s="148" t="s">
        <v>61</v>
      </c>
      <c r="F28" s="352">
        <f>F27/F26*100</f>
        <v>33.333333333333329</v>
      </c>
      <c r="G28" s="237">
        <f>G27/G26*100</f>
        <v>30.476190476190478</v>
      </c>
      <c r="H28" s="237">
        <f>H27/H26*100</f>
        <v>33.87096774193548</v>
      </c>
      <c r="I28" s="237">
        <f>I27/I26*100</f>
        <v>24.444444444444443</v>
      </c>
      <c r="J28" s="194">
        <f>J27/J26*100</f>
        <v>15.789473684210526</v>
      </c>
      <c r="K28" s="20"/>
      <c r="L28"/>
    </row>
    <row r="29" spans="2:12" ht="12" customHeight="1" x14ac:dyDescent="0.2">
      <c r="B29" s="10"/>
      <c r="C29" s="14"/>
      <c r="D29" s="14"/>
      <c r="E29" s="16" t="s">
        <v>122</v>
      </c>
      <c r="F29" s="353">
        <v>10</v>
      </c>
      <c r="G29" s="238">
        <v>9</v>
      </c>
      <c r="H29" s="238">
        <v>6</v>
      </c>
      <c r="I29" s="238">
        <v>6</v>
      </c>
      <c r="J29" s="195">
        <v>7</v>
      </c>
      <c r="K29" s="9"/>
      <c r="L29"/>
    </row>
    <row r="30" spans="2:12" ht="12" customHeight="1" x14ac:dyDescent="0.2">
      <c r="B30" s="17"/>
      <c r="C30" s="18"/>
      <c r="D30" s="36"/>
      <c r="E30" s="151" t="s">
        <v>63</v>
      </c>
      <c r="F30" s="352">
        <f>F29/F26*100</f>
        <v>12.345679012345679</v>
      </c>
      <c r="G30" s="237">
        <f>G29/G26*100</f>
        <v>8.5714285714285712</v>
      </c>
      <c r="H30" s="237">
        <f>H29/H26*100</f>
        <v>9.67741935483871</v>
      </c>
      <c r="I30" s="237">
        <f>I29/I26*100</f>
        <v>13.333333333333334</v>
      </c>
      <c r="J30" s="194">
        <f>J29/J26*100</f>
        <v>18.421052631578945</v>
      </c>
      <c r="K30" s="20"/>
      <c r="L30"/>
    </row>
    <row r="31" spans="2:12" ht="12" customHeight="1" x14ac:dyDescent="0.2">
      <c r="B31" s="10"/>
      <c r="C31" s="14"/>
      <c r="D31" s="31" t="s">
        <v>126</v>
      </c>
      <c r="E31" s="32"/>
      <c r="F31" s="336">
        <v>61</v>
      </c>
      <c r="G31" s="229">
        <v>46</v>
      </c>
      <c r="H31" s="229">
        <v>61</v>
      </c>
      <c r="I31" s="229">
        <v>86</v>
      </c>
      <c r="J31" s="189">
        <v>142</v>
      </c>
      <c r="K31" s="9"/>
      <c r="L31"/>
    </row>
    <row r="32" spans="2:12" ht="12" customHeight="1" x14ac:dyDescent="0.2">
      <c r="B32" s="10"/>
      <c r="C32" s="14"/>
      <c r="D32" s="14"/>
      <c r="E32" s="16" t="s">
        <v>121</v>
      </c>
      <c r="F32" s="289">
        <v>13</v>
      </c>
      <c r="G32" s="234">
        <v>5</v>
      </c>
      <c r="H32" s="234">
        <v>14</v>
      </c>
      <c r="I32" s="234">
        <v>14</v>
      </c>
      <c r="J32" s="190">
        <v>34</v>
      </c>
      <c r="K32" s="9"/>
      <c r="L32"/>
    </row>
    <row r="33" spans="2:12" ht="12" customHeight="1" x14ac:dyDescent="0.2">
      <c r="B33" s="17"/>
      <c r="C33" s="18"/>
      <c r="D33" s="18"/>
      <c r="E33" s="148" t="s">
        <v>63</v>
      </c>
      <c r="F33" s="349">
        <f>F32/F31*100</f>
        <v>21.311475409836063</v>
      </c>
      <c r="G33" s="235">
        <f>G32/G31*100</f>
        <v>10.869565217391305</v>
      </c>
      <c r="H33" s="235">
        <f>H32/H31*100</f>
        <v>22.950819672131146</v>
      </c>
      <c r="I33" s="235">
        <f>I32/I31*100</f>
        <v>16.279069767441861</v>
      </c>
      <c r="J33" s="191">
        <f>J32/J31*100</f>
        <v>23.943661971830984</v>
      </c>
      <c r="K33" s="20"/>
      <c r="L33"/>
    </row>
    <row r="34" spans="2:12" ht="12" customHeight="1" x14ac:dyDescent="0.2">
      <c r="B34" s="10"/>
      <c r="C34" s="14"/>
      <c r="D34" s="14"/>
      <c r="E34" s="16" t="s">
        <v>122</v>
      </c>
      <c r="F34" s="289">
        <v>13</v>
      </c>
      <c r="G34" s="234">
        <v>20</v>
      </c>
      <c r="H34" s="234">
        <v>14</v>
      </c>
      <c r="I34" s="234">
        <v>32</v>
      </c>
      <c r="J34" s="190">
        <v>50</v>
      </c>
      <c r="K34" s="9"/>
      <c r="L34"/>
    </row>
    <row r="35" spans="2:12" ht="12" customHeight="1" x14ac:dyDescent="0.2">
      <c r="B35" s="17"/>
      <c r="C35" s="18"/>
      <c r="D35" s="36"/>
      <c r="E35" s="151" t="s">
        <v>63</v>
      </c>
      <c r="F35" s="352">
        <f>F34/F31*100</f>
        <v>21.311475409836063</v>
      </c>
      <c r="G35" s="237">
        <f>G34/G31*100</f>
        <v>43.478260869565219</v>
      </c>
      <c r="H35" s="237">
        <f>H34/H31*100</f>
        <v>22.950819672131146</v>
      </c>
      <c r="I35" s="237">
        <f>I34/I31*100</f>
        <v>37.209302325581397</v>
      </c>
      <c r="J35" s="194">
        <f>J34/J31*100</f>
        <v>35.2112676056338</v>
      </c>
      <c r="K35" s="20"/>
      <c r="L35"/>
    </row>
    <row r="36" spans="2:12" ht="12" customHeight="1" x14ac:dyDescent="0.2">
      <c r="B36" s="10"/>
      <c r="C36" s="14"/>
      <c r="D36" s="14" t="s">
        <v>125</v>
      </c>
      <c r="E36" s="152"/>
      <c r="F36" s="336">
        <v>30</v>
      </c>
      <c r="G36" s="229">
        <v>20</v>
      </c>
      <c r="H36" s="229">
        <v>5</v>
      </c>
      <c r="I36" s="229">
        <v>3</v>
      </c>
      <c r="J36" s="189">
        <v>0</v>
      </c>
      <c r="K36" s="9"/>
      <c r="L36"/>
    </row>
    <row r="37" spans="2:12" ht="12" customHeight="1" x14ac:dyDescent="0.2">
      <c r="B37" s="10"/>
      <c r="C37" s="14"/>
      <c r="D37" s="14"/>
      <c r="E37" s="16" t="s">
        <v>121</v>
      </c>
      <c r="F37" s="289">
        <v>10</v>
      </c>
      <c r="G37" s="234">
        <v>0</v>
      </c>
      <c r="H37" s="234">
        <v>0</v>
      </c>
      <c r="I37" s="234">
        <v>0</v>
      </c>
      <c r="J37" s="190">
        <v>0</v>
      </c>
      <c r="K37" s="9"/>
      <c r="L37"/>
    </row>
    <row r="38" spans="2:12" ht="12" customHeight="1" x14ac:dyDescent="0.2">
      <c r="B38" s="17"/>
      <c r="C38" s="18"/>
      <c r="D38" s="18"/>
      <c r="E38" s="148" t="s">
        <v>61</v>
      </c>
      <c r="F38" s="349">
        <f>F37/F36*100</f>
        <v>33.333333333333329</v>
      </c>
      <c r="G38" s="235">
        <f>G37/G36*100</f>
        <v>0</v>
      </c>
      <c r="H38" s="235">
        <f>H37/H36*100</f>
        <v>0</v>
      </c>
      <c r="I38" s="235">
        <f>I37/I36*100</f>
        <v>0</v>
      </c>
      <c r="J38" s="191">
        <v>0</v>
      </c>
      <c r="K38" s="20"/>
      <c r="L38"/>
    </row>
    <row r="39" spans="2:12" ht="12" customHeight="1" x14ac:dyDescent="0.2">
      <c r="B39" s="10"/>
      <c r="C39" s="14"/>
      <c r="D39" s="14"/>
      <c r="E39" s="16" t="s">
        <v>122</v>
      </c>
      <c r="F39" s="289">
        <v>26</v>
      </c>
      <c r="G39" s="234">
        <v>19</v>
      </c>
      <c r="H39" s="234">
        <v>1</v>
      </c>
      <c r="I39" s="234">
        <v>3</v>
      </c>
      <c r="J39" s="190">
        <v>0</v>
      </c>
      <c r="K39" s="9"/>
      <c r="L39"/>
    </row>
    <row r="40" spans="2:12" ht="12" customHeight="1" x14ac:dyDescent="0.2">
      <c r="B40" s="17"/>
      <c r="C40" s="18"/>
      <c r="D40" s="35"/>
      <c r="E40" s="148" t="s">
        <v>63</v>
      </c>
      <c r="F40" s="349">
        <f>F39/F36*100</f>
        <v>86.666666666666671</v>
      </c>
      <c r="G40" s="235">
        <f>G39/G36*100</f>
        <v>95</v>
      </c>
      <c r="H40" s="235">
        <f>H39/H36*100</f>
        <v>20</v>
      </c>
      <c r="I40" s="235">
        <f>I39/I36*100</f>
        <v>100</v>
      </c>
      <c r="J40" s="191">
        <v>0</v>
      </c>
      <c r="K40" s="20"/>
      <c r="L40"/>
    </row>
    <row r="41" spans="2:12" ht="12" customHeight="1" x14ac:dyDescent="0.2">
      <c r="B41" s="10"/>
      <c r="C41" s="14"/>
      <c r="D41" s="31" t="s">
        <v>95</v>
      </c>
      <c r="E41" s="32"/>
      <c r="F41" s="354">
        <f t="shared" ref="F41:H41" si="2">F21-F26-F31-F36</f>
        <v>108</v>
      </c>
      <c r="G41" s="345">
        <f t="shared" si="2"/>
        <v>307</v>
      </c>
      <c r="H41" s="345">
        <f t="shared" si="2"/>
        <v>250</v>
      </c>
      <c r="I41" s="345">
        <f t="shared" ref="I41:J42" si="3">I21-I26-I31-I36</f>
        <v>264</v>
      </c>
      <c r="J41" s="26">
        <f t="shared" si="3"/>
        <v>232</v>
      </c>
      <c r="K41" s="316"/>
      <c r="L41"/>
    </row>
    <row r="42" spans="2:12" ht="12" customHeight="1" x14ac:dyDescent="0.2">
      <c r="B42" s="10"/>
      <c r="C42" s="14"/>
      <c r="D42" s="14"/>
      <c r="E42" s="16" t="s">
        <v>121</v>
      </c>
      <c r="F42" s="355">
        <f t="shared" ref="F42:H42" si="4">F22-F27-F32-F37</f>
        <v>27</v>
      </c>
      <c r="G42" s="239">
        <f t="shared" si="4"/>
        <v>113</v>
      </c>
      <c r="H42" s="239">
        <f t="shared" si="4"/>
        <v>73</v>
      </c>
      <c r="I42" s="234">
        <f t="shared" si="3"/>
        <v>55</v>
      </c>
      <c r="J42" s="190">
        <f t="shared" si="3"/>
        <v>25</v>
      </c>
      <c r="K42" s="316"/>
      <c r="L42"/>
    </row>
    <row r="43" spans="2:12" ht="12" customHeight="1" x14ac:dyDescent="0.2">
      <c r="B43" s="17"/>
      <c r="C43" s="18"/>
      <c r="D43" s="18"/>
      <c r="E43" s="148" t="s">
        <v>63</v>
      </c>
      <c r="F43" s="349">
        <f>F42/F41*100</f>
        <v>25</v>
      </c>
      <c r="G43" s="235">
        <f>G42/G41*100</f>
        <v>36.807817589576544</v>
      </c>
      <c r="H43" s="235">
        <f>H42/H41*100</f>
        <v>29.2</v>
      </c>
      <c r="I43" s="235">
        <f>I42/I41*100</f>
        <v>20.833333333333336</v>
      </c>
      <c r="J43" s="191">
        <f>J42/J41*100</f>
        <v>10.775862068965516</v>
      </c>
      <c r="K43" s="20"/>
      <c r="L43"/>
    </row>
    <row r="44" spans="2:12" ht="12" customHeight="1" x14ac:dyDescent="0.2">
      <c r="B44" s="10"/>
      <c r="C44" s="14"/>
      <c r="D44" s="14"/>
      <c r="E44" s="16" t="s">
        <v>122</v>
      </c>
      <c r="F44" s="355">
        <f t="shared" ref="F44:H44" si="5">F24-F29-F34-F39</f>
        <v>7</v>
      </c>
      <c r="G44" s="239">
        <f t="shared" si="5"/>
        <v>16</v>
      </c>
      <c r="H44" s="239">
        <f t="shared" si="5"/>
        <v>28</v>
      </c>
      <c r="I44" s="239">
        <f t="shared" ref="I44:J44" si="6">I24-I29-I34-I39</f>
        <v>30</v>
      </c>
      <c r="J44" s="16">
        <f t="shared" si="6"/>
        <v>25</v>
      </c>
      <c r="K44" s="316"/>
      <c r="L44"/>
    </row>
    <row r="45" spans="2:12" ht="12" customHeight="1" thickBot="1" x14ac:dyDescent="0.25">
      <c r="B45" s="21"/>
      <c r="C45" s="22"/>
      <c r="D45" s="37"/>
      <c r="E45" s="149" t="s">
        <v>63</v>
      </c>
      <c r="F45" s="350">
        <f>F44/F41*100</f>
        <v>6.481481481481481</v>
      </c>
      <c r="G45" s="236">
        <f>G44/G41*100</f>
        <v>5.2117263843648214</v>
      </c>
      <c r="H45" s="236">
        <f>H44/H41*100</f>
        <v>11.200000000000001</v>
      </c>
      <c r="I45" s="236">
        <f>I44/I41*100</f>
        <v>11.363636363636363</v>
      </c>
      <c r="J45" s="192">
        <f>J44/J41*100</f>
        <v>10.775862068965516</v>
      </c>
      <c r="K45" s="20"/>
      <c r="L45"/>
    </row>
    <row r="46" spans="2:12" ht="12" customHeight="1" x14ac:dyDescent="0.2">
      <c r="B46" s="6" t="s">
        <v>6</v>
      </c>
      <c r="C46" s="7" t="s">
        <v>1</v>
      </c>
      <c r="D46" s="8"/>
      <c r="E46" s="146"/>
      <c r="F46" s="348">
        <v>8</v>
      </c>
      <c r="G46" s="233">
        <v>11</v>
      </c>
      <c r="H46" s="233">
        <v>24</v>
      </c>
      <c r="I46" s="233">
        <v>6</v>
      </c>
      <c r="J46" s="188">
        <v>11</v>
      </c>
      <c r="K46" s="9"/>
      <c r="L46"/>
    </row>
    <row r="47" spans="2:12" ht="12" customHeight="1" x14ac:dyDescent="0.2">
      <c r="B47" s="10"/>
      <c r="C47" s="11" t="s">
        <v>2</v>
      </c>
      <c r="D47" s="12"/>
      <c r="E47" s="147"/>
      <c r="F47" s="336">
        <v>6</v>
      </c>
      <c r="G47" s="229">
        <v>9</v>
      </c>
      <c r="H47" s="229">
        <v>24</v>
      </c>
      <c r="I47" s="229">
        <v>3</v>
      </c>
      <c r="J47" s="189">
        <v>6</v>
      </c>
      <c r="K47" s="9"/>
      <c r="L47"/>
    </row>
    <row r="48" spans="2:12" ht="12" customHeight="1" x14ac:dyDescent="0.2">
      <c r="B48" s="10"/>
      <c r="C48" s="14"/>
      <c r="D48" s="15" t="s">
        <v>121</v>
      </c>
      <c r="E48" s="16"/>
      <c r="F48" s="289">
        <v>0</v>
      </c>
      <c r="G48" s="234">
        <v>0</v>
      </c>
      <c r="H48" s="234">
        <v>1</v>
      </c>
      <c r="I48" s="234">
        <v>0</v>
      </c>
      <c r="J48" s="190">
        <v>0</v>
      </c>
      <c r="K48" s="9"/>
      <c r="L48"/>
    </row>
    <row r="49" spans="2:12" ht="12" customHeight="1" x14ac:dyDescent="0.2">
      <c r="B49" s="17"/>
      <c r="C49" s="18"/>
      <c r="D49" s="19" t="s">
        <v>63</v>
      </c>
      <c r="E49" s="148"/>
      <c r="F49" s="349">
        <f>F48/F47*100</f>
        <v>0</v>
      </c>
      <c r="G49" s="235">
        <f>G48/G47*100</f>
        <v>0</v>
      </c>
      <c r="H49" s="235">
        <f>H48/H47*100</f>
        <v>4.1666666666666661</v>
      </c>
      <c r="I49" s="235">
        <f>I48/I47*100</f>
        <v>0</v>
      </c>
      <c r="J49" s="191">
        <f>J48/J47*100</f>
        <v>0</v>
      </c>
      <c r="K49" s="20"/>
      <c r="L49"/>
    </row>
    <row r="50" spans="2:12" ht="12" customHeight="1" x14ac:dyDescent="0.2">
      <c r="B50" s="10"/>
      <c r="C50" s="14"/>
      <c r="D50" s="15" t="s">
        <v>122</v>
      </c>
      <c r="E50" s="16"/>
      <c r="F50" s="289">
        <v>1</v>
      </c>
      <c r="G50" s="234">
        <v>2</v>
      </c>
      <c r="H50" s="234">
        <v>1</v>
      </c>
      <c r="I50" s="234">
        <v>1</v>
      </c>
      <c r="J50" s="190">
        <v>0</v>
      </c>
      <c r="K50" s="9"/>
      <c r="L50"/>
    </row>
    <row r="51" spans="2:12" ht="12" customHeight="1" thickBot="1" x14ac:dyDescent="0.25">
      <c r="B51" s="38"/>
      <c r="C51" s="39"/>
      <c r="D51" s="40" t="s">
        <v>63</v>
      </c>
      <c r="E51" s="153"/>
      <c r="F51" s="356">
        <f>F50/F47*100</f>
        <v>16.666666666666664</v>
      </c>
      <c r="G51" s="240">
        <f>G50/G47*100</f>
        <v>22.222222222222221</v>
      </c>
      <c r="H51" s="240">
        <f>H50/H47*100</f>
        <v>4.1666666666666661</v>
      </c>
      <c r="I51" s="240">
        <f>I50/I47*100</f>
        <v>33.333333333333329</v>
      </c>
      <c r="J51" s="196">
        <f>J50/J47*100</f>
        <v>0</v>
      </c>
      <c r="K51" s="20"/>
      <c r="L51"/>
    </row>
    <row r="52" spans="2:12" ht="12" customHeight="1" thickTop="1" x14ac:dyDescent="0.2">
      <c r="B52" s="10" t="s">
        <v>7</v>
      </c>
      <c r="C52" s="41" t="s">
        <v>1</v>
      </c>
      <c r="D52" s="42"/>
      <c r="E52" s="154"/>
      <c r="F52" s="357">
        <f>F4+F10+F16+F46</f>
        <v>19116</v>
      </c>
      <c r="G52" s="241">
        <f>G4+G10+G16+G46</f>
        <v>18191</v>
      </c>
      <c r="H52" s="241">
        <f>H4+H10+H16+H46</f>
        <v>18378</v>
      </c>
      <c r="I52" s="241">
        <f>I4+I10+I16+I46</f>
        <v>19463</v>
      </c>
      <c r="J52" s="197">
        <f>J4+J10+J16+J46</f>
        <v>19453</v>
      </c>
      <c r="K52" s="9"/>
      <c r="L52"/>
    </row>
    <row r="53" spans="2:12" ht="12" customHeight="1" x14ac:dyDescent="0.2">
      <c r="B53" s="10"/>
      <c r="C53" s="11" t="s">
        <v>2</v>
      </c>
      <c r="D53" s="12"/>
      <c r="E53" s="147"/>
      <c r="F53" s="336">
        <f t="shared" ref="F53:H53" si="7">F5+F11+F21+F47</f>
        <v>13466</v>
      </c>
      <c r="G53" s="229">
        <f t="shared" si="7"/>
        <v>12951</v>
      </c>
      <c r="H53" s="229">
        <f t="shared" si="7"/>
        <v>13121</v>
      </c>
      <c r="I53" s="229">
        <f t="shared" ref="I53:J54" si="8">I5+I11+I21+I47</f>
        <v>13524</v>
      </c>
      <c r="J53" s="189">
        <f t="shared" si="8"/>
        <v>13411</v>
      </c>
      <c r="K53" s="9"/>
      <c r="L53"/>
    </row>
    <row r="54" spans="2:12" ht="12" customHeight="1" x14ac:dyDescent="0.2">
      <c r="B54" s="10"/>
      <c r="C54" s="14"/>
      <c r="D54" s="15" t="s">
        <v>121</v>
      </c>
      <c r="E54" s="16"/>
      <c r="F54" s="289">
        <f t="shared" ref="F54:H54" si="9">F6+F12+F22+F48</f>
        <v>7012</v>
      </c>
      <c r="G54" s="234">
        <f t="shared" si="9"/>
        <v>6713</v>
      </c>
      <c r="H54" s="234">
        <f t="shared" si="9"/>
        <v>6617</v>
      </c>
      <c r="I54" s="234">
        <f t="shared" si="8"/>
        <v>6383</v>
      </c>
      <c r="J54" s="190">
        <f t="shared" si="8"/>
        <v>5781</v>
      </c>
      <c r="K54" s="9"/>
      <c r="L54"/>
    </row>
    <row r="55" spans="2:12" ht="12" customHeight="1" x14ac:dyDescent="0.2">
      <c r="B55" s="17"/>
      <c r="C55" s="18"/>
      <c r="D55" s="19" t="s">
        <v>63</v>
      </c>
      <c r="E55" s="148"/>
      <c r="F55" s="349">
        <f>F54/F53*100</f>
        <v>52.071884746769634</v>
      </c>
      <c r="G55" s="235">
        <f>G54/G53*100</f>
        <v>51.833835225079142</v>
      </c>
      <c r="H55" s="235">
        <f>H54/H53*100</f>
        <v>50.430607423214688</v>
      </c>
      <c r="I55" s="235">
        <f>I54/I53*100</f>
        <v>47.197574682046735</v>
      </c>
      <c r="J55" s="191">
        <f>J54/J53*100</f>
        <v>43.106405189769589</v>
      </c>
      <c r="K55" s="20"/>
      <c r="L55"/>
    </row>
    <row r="56" spans="2:12" ht="12" customHeight="1" x14ac:dyDescent="0.2">
      <c r="B56" s="10"/>
      <c r="C56" s="14"/>
      <c r="D56" s="15" t="s">
        <v>122</v>
      </c>
      <c r="E56" s="16"/>
      <c r="F56" s="289">
        <f>F8+F14+F24+F50</f>
        <v>784</v>
      </c>
      <c r="G56" s="234">
        <f>G8+G14+G24+G50</f>
        <v>748</v>
      </c>
      <c r="H56" s="234">
        <f>H8+H14+H24+H50</f>
        <v>778</v>
      </c>
      <c r="I56" s="234">
        <f>I8+I14+I24+I50</f>
        <v>817</v>
      </c>
      <c r="J56" s="190">
        <f>J8+J14+J24+J50</f>
        <v>868</v>
      </c>
      <c r="K56" s="9"/>
      <c r="L56"/>
    </row>
    <row r="57" spans="2:12" ht="12" customHeight="1" thickBot="1" x14ac:dyDescent="0.25">
      <c r="B57" s="21"/>
      <c r="C57" s="22"/>
      <c r="D57" s="23" t="s">
        <v>63</v>
      </c>
      <c r="E57" s="149"/>
      <c r="F57" s="350">
        <f>F56/F53*100</f>
        <v>5.8220703995247289</v>
      </c>
      <c r="G57" s="236">
        <f>G56/G53*100</f>
        <v>5.7756157825650529</v>
      </c>
      <c r="H57" s="236">
        <f>H56/H53*100</f>
        <v>5.9294261108147239</v>
      </c>
      <c r="I57" s="236">
        <f>I56/I53*100</f>
        <v>6.0411120970127179</v>
      </c>
      <c r="J57" s="192">
        <f>J56/J53*100</f>
        <v>6.4722988591454769</v>
      </c>
      <c r="K57" s="20"/>
      <c r="L57"/>
    </row>
    <row r="58" spans="2:12" ht="12" customHeight="1" x14ac:dyDescent="0.2">
      <c r="B58" s="308" t="s">
        <v>91</v>
      </c>
      <c r="C58" s="2"/>
      <c r="D58" s="2"/>
      <c r="E58" s="2"/>
      <c r="F58" s="2"/>
      <c r="G58" s="2"/>
      <c r="H58" s="2"/>
      <c r="I58" s="2"/>
      <c r="J58" s="2"/>
      <c r="K58" s="2"/>
    </row>
    <row r="59" spans="2:12" ht="12" customHeight="1" x14ac:dyDescent="0.2">
      <c r="B59" s="308" t="s">
        <v>138</v>
      </c>
      <c r="C59" s="2"/>
      <c r="D59" s="2"/>
      <c r="E59" s="2"/>
      <c r="F59" s="2"/>
      <c r="G59" s="2"/>
      <c r="H59" s="2"/>
      <c r="I59" s="2"/>
      <c r="J59" s="2"/>
      <c r="K59" s="2"/>
    </row>
    <row r="60" spans="2:12" ht="12" customHeight="1" x14ac:dyDescent="0.2">
      <c r="B60" s="43"/>
      <c r="C60" s="2"/>
      <c r="D60" s="2"/>
      <c r="E60" s="2"/>
      <c r="F60" s="2"/>
      <c r="G60" s="2"/>
      <c r="H60" s="2"/>
      <c r="I60" s="2"/>
      <c r="J60" s="2"/>
      <c r="K60" s="2"/>
    </row>
  </sheetData>
  <mergeCells count="6">
    <mergeCell ref="J2:J3"/>
    <mergeCell ref="I2:I3"/>
    <mergeCell ref="B2:E3"/>
    <mergeCell ref="F2:F3"/>
    <mergeCell ref="G2:G3"/>
    <mergeCell ref="H2:H3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horizontalDpi="300" verticalDpi="300" r:id="rId1"/>
  <ignoredErrors>
    <ignoredError sqref="I43:J43 I55:J55 F43:H43 F55:H5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1:M60"/>
  <sheetViews>
    <sheetView showGridLines="0" topLeftCell="A34" zoomScale="130" zoomScaleNormal="130" workbookViewId="0">
      <selection activeCell="K1" sqref="K1"/>
    </sheetView>
  </sheetViews>
  <sheetFormatPr defaultColWidth="9" defaultRowHeight="13.2" x14ac:dyDescent="0.2"/>
  <cols>
    <col min="1" max="1" width="1.88671875" style="96" customWidth="1"/>
    <col min="2" max="2" width="8.77734375" style="96" customWidth="1"/>
    <col min="3" max="3" width="2.77734375" style="96" customWidth="1"/>
    <col min="4" max="4" width="4.21875" style="96" customWidth="1"/>
    <col min="5" max="6" width="7.33203125" style="96" customWidth="1"/>
    <col min="7" max="11" width="6.77734375" style="96" customWidth="1"/>
    <col min="12" max="12" width="1.44140625" style="313" customWidth="1"/>
    <col min="13" max="13" width="9" style="100"/>
    <col min="14" max="16384" width="9" style="96"/>
  </cols>
  <sheetData>
    <row r="1" spans="2:13" ht="13.8" thickBot="1" x14ac:dyDescent="0.25">
      <c r="B1" s="97" t="s">
        <v>149</v>
      </c>
      <c r="C1" s="97"/>
      <c r="D1" s="2"/>
      <c r="E1" s="1"/>
      <c r="F1" s="1"/>
      <c r="G1" s="98"/>
      <c r="H1" s="98"/>
      <c r="I1" s="98"/>
      <c r="J1" s="99"/>
      <c r="K1" s="3"/>
      <c r="L1" s="3"/>
    </row>
    <row r="2" spans="2:13" ht="11.25" customHeight="1" x14ac:dyDescent="0.2">
      <c r="B2" s="485" t="s">
        <v>150</v>
      </c>
      <c r="C2" s="606"/>
      <c r="D2" s="486"/>
      <c r="E2" s="486"/>
      <c r="F2" s="487"/>
      <c r="G2" s="491" t="s">
        <v>82</v>
      </c>
      <c r="H2" s="483" t="s">
        <v>84</v>
      </c>
      <c r="I2" s="483" t="s">
        <v>86</v>
      </c>
      <c r="J2" s="483" t="s">
        <v>94</v>
      </c>
      <c r="K2" s="481" t="s">
        <v>118</v>
      </c>
      <c r="L2" s="5"/>
      <c r="M2" s="96"/>
    </row>
    <row r="3" spans="2:13" ht="11.25" customHeight="1" thickBot="1" x14ac:dyDescent="0.25">
      <c r="B3" s="488"/>
      <c r="C3" s="489"/>
      <c r="D3" s="489"/>
      <c r="E3" s="489"/>
      <c r="F3" s="490"/>
      <c r="G3" s="492"/>
      <c r="H3" s="484"/>
      <c r="I3" s="484"/>
      <c r="J3" s="484"/>
      <c r="K3" s="482"/>
      <c r="L3" s="326"/>
      <c r="M3" s="96"/>
    </row>
    <row r="4" spans="2:13" x14ac:dyDescent="0.2">
      <c r="B4" s="132" t="s">
        <v>54</v>
      </c>
      <c r="C4" s="573" t="s">
        <v>1</v>
      </c>
      <c r="D4" s="574"/>
      <c r="E4" s="8"/>
      <c r="F4" s="146"/>
      <c r="G4" s="348">
        <v>120</v>
      </c>
      <c r="H4" s="233">
        <v>119</v>
      </c>
      <c r="I4" s="233">
        <v>150</v>
      </c>
      <c r="J4" s="233">
        <v>73</v>
      </c>
      <c r="K4" s="188">
        <v>82</v>
      </c>
      <c r="L4" s="327"/>
      <c r="M4" s="96"/>
    </row>
    <row r="5" spans="2:13" x14ac:dyDescent="0.2">
      <c r="B5" s="10"/>
      <c r="C5" s="600" t="s">
        <v>2</v>
      </c>
      <c r="D5" s="589"/>
      <c r="E5" s="12"/>
      <c r="F5" s="147"/>
      <c r="G5" s="336">
        <v>170</v>
      </c>
      <c r="H5" s="229">
        <v>160</v>
      </c>
      <c r="I5" s="229">
        <v>176</v>
      </c>
      <c r="J5" s="229">
        <v>96</v>
      </c>
      <c r="K5" s="189">
        <v>97</v>
      </c>
      <c r="L5" s="9"/>
      <c r="M5" s="96"/>
    </row>
    <row r="6" spans="2:13" x14ac:dyDescent="0.2">
      <c r="B6" s="10"/>
      <c r="C6" s="14"/>
      <c r="D6" s="564" t="s">
        <v>121</v>
      </c>
      <c r="E6" s="565"/>
      <c r="F6" s="566"/>
      <c r="G6" s="392">
        <v>20</v>
      </c>
      <c r="H6" s="263">
        <v>30</v>
      </c>
      <c r="I6" s="263">
        <v>25</v>
      </c>
      <c r="J6" s="263">
        <v>19</v>
      </c>
      <c r="K6" s="211">
        <v>11</v>
      </c>
      <c r="L6" s="9"/>
      <c r="M6" s="96"/>
    </row>
    <row r="7" spans="2:13" x14ac:dyDescent="0.2">
      <c r="B7" s="17"/>
      <c r="C7" s="170"/>
      <c r="D7" s="604" t="s">
        <v>61</v>
      </c>
      <c r="E7" s="605"/>
      <c r="F7" s="587"/>
      <c r="G7" s="328">
        <f>G6/G5*100</f>
        <v>11.76470588235294</v>
      </c>
      <c r="H7" s="264">
        <f>H6/H5*100</f>
        <v>18.75</v>
      </c>
      <c r="I7" s="264">
        <f>I6/I5*100</f>
        <v>14.204545454545455</v>
      </c>
      <c r="J7" s="264">
        <f>J6/J5*100</f>
        <v>19.791666666666664</v>
      </c>
      <c r="K7" s="212">
        <f>K6/K5*100</f>
        <v>11.340206185567011</v>
      </c>
      <c r="L7" s="20"/>
      <c r="M7" s="96"/>
    </row>
    <row r="8" spans="2:13" x14ac:dyDescent="0.2">
      <c r="B8" s="10"/>
      <c r="C8" s="169"/>
      <c r="D8" s="564" t="s">
        <v>122</v>
      </c>
      <c r="E8" s="565"/>
      <c r="F8" s="566"/>
      <c r="G8" s="392">
        <v>118</v>
      </c>
      <c r="H8" s="263">
        <v>119</v>
      </c>
      <c r="I8" s="263">
        <v>135</v>
      </c>
      <c r="J8" s="263">
        <v>72</v>
      </c>
      <c r="K8" s="211">
        <v>73</v>
      </c>
      <c r="L8" s="9"/>
      <c r="M8" s="96"/>
    </row>
    <row r="9" spans="2:13" ht="13.8" thickBot="1" x14ac:dyDescent="0.25">
      <c r="B9" s="21"/>
      <c r="C9" s="171"/>
      <c r="D9" s="597" t="s">
        <v>63</v>
      </c>
      <c r="E9" s="598"/>
      <c r="F9" s="599"/>
      <c r="G9" s="393">
        <f>G8/G5*100</f>
        <v>69.411764705882348</v>
      </c>
      <c r="H9" s="265">
        <f>H8/H5*100</f>
        <v>74.375</v>
      </c>
      <c r="I9" s="265">
        <f>I8/I5*100</f>
        <v>76.704545454545453</v>
      </c>
      <c r="J9" s="265">
        <f>J8/J5*100</f>
        <v>75</v>
      </c>
      <c r="K9" s="213">
        <f>K8/K5*100</f>
        <v>75.257731958762889</v>
      </c>
      <c r="L9" s="20"/>
      <c r="M9" s="96"/>
    </row>
    <row r="10" spans="2:13" x14ac:dyDescent="0.2">
      <c r="B10" s="6" t="s">
        <v>3</v>
      </c>
      <c r="C10" s="573" t="s">
        <v>1</v>
      </c>
      <c r="D10" s="574"/>
      <c r="E10" s="574"/>
      <c r="F10" s="575"/>
      <c r="G10" s="348">
        <v>48</v>
      </c>
      <c r="H10" s="233">
        <v>42</v>
      </c>
      <c r="I10" s="233">
        <v>40</v>
      </c>
      <c r="J10" s="233">
        <v>65</v>
      </c>
      <c r="K10" s="188">
        <v>42</v>
      </c>
      <c r="L10" s="9"/>
      <c r="M10" s="96"/>
    </row>
    <row r="11" spans="2:13" x14ac:dyDescent="0.2">
      <c r="B11" s="10"/>
      <c r="C11" s="600" t="s">
        <v>2</v>
      </c>
      <c r="D11" s="593"/>
      <c r="E11" s="593"/>
      <c r="F11" s="594"/>
      <c r="G11" s="336">
        <v>67</v>
      </c>
      <c r="H11" s="229">
        <v>43</v>
      </c>
      <c r="I11" s="229">
        <v>40</v>
      </c>
      <c r="J11" s="229">
        <v>59</v>
      </c>
      <c r="K11" s="189">
        <v>42</v>
      </c>
      <c r="L11" s="9"/>
      <c r="M11" s="96"/>
    </row>
    <row r="12" spans="2:13" x14ac:dyDescent="0.2">
      <c r="B12" s="10"/>
      <c r="C12" s="169"/>
      <c r="D12" s="564" t="s">
        <v>121</v>
      </c>
      <c r="E12" s="565"/>
      <c r="F12" s="566"/>
      <c r="G12" s="392">
        <v>7</v>
      </c>
      <c r="H12" s="263">
        <v>5</v>
      </c>
      <c r="I12" s="263">
        <v>4</v>
      </c>
      <c r="J12" s="263">
        <v>2</v>
      </c>
      <c r="K12" s="211">
        <v>3</v>
      </c>
      <c r="L12" s="9"/>
      <c r="M12" s="96"/>
    </row>
    <row r="13" spans="2:13" x14ac:dyDescent="0.2">
      <c r="B13" s="17"/>
      <c r="C13" s="170"/>
      <c r="D13" s="604" t="s">
        <v>63</v>
      </c>
      <c r="E13" s="605"/>
      <c r="F13" s="587"/>
      <c r="G13" s="328">
        <f>G12/G11*100</f>
        <v>10.44776119402985</v>
      </c>
      <c r="H13" s="264">
        <f>H12/H11*100</f>
        <v>11.627906976744185</v>
      </c>
      <c r="I13" s="264">
        <f>I12/I11*100</f>
        <v>10</v>
      </c>
      <c r="J13" s="264">
        <f>J12/J11*100</f>
        <v>3.3898305084745761</v>
      </c>
      <c r="K13" s="212">
        <f>K12/K11*100</f>
        <v>7.1428571428571423</v>
      </c>
      <c r="L13" s="20"/>
      <c r="M13" s="96"/>
    </row>
    <row r="14" spans="2:13" x14ac:dyDescent="0.2">
      <c r="B14" s="10"/>
      <c r="C14" s="169"/>
      <c r="D14" s="564" t="s">
        <v>122</v>
      </c>
      <c r="E14" s="565"/>
      <c r="F14" s="566"/>
      <c r="G14" s="392">
        <v>23</v>
      </c>
      <c r="H14" s="263">
        <v>8</v>
      </c>
      <c r="I14" s="263">
        <v>23</v>
      </c>
      <c r="J14" s="263">
        <v>21</v>
      </c>
      <c r="K14" s="211">
        <v>21</v>
      </c>
      <c r="L14" s="9"/>
      <c r="M14" s="96"/>
    </row>
    <row r="15" spans="2:13" ht="13.8" thickBot="1" x14ac:dyDescent="0.25">
      <c r="B15" s="21"/>
      <c r="C15" s="171"/>
      <c r="D15" s="597" t="s">
        <v>63</v>
      </c>
      <c r="E15" s="598"/>
      <c r="F15" s="599"/>
      <c r="G15" s="393">
        <f>G14/G11*100</f>
        <v>34.328358208955223</v>
      </c>
      <c r="H15" s="265">
        <f>H14/H11*100</f>
        <v>18.604651162790699</v>
      </c>
      <c r="I15" s="265">
        <f>I14/I11*100</f>
        <v>57.499999999999993</v>
      </c>
      <c r="J15" s="265">
        <f>J14/J11*100</f>
        <v>35.593220338983052</v>
      </c>
      <c r="K15" s="213">
        <f>K14/K11*100</f>
        <v>50</v>
      </c>
      <c r="L15" s="20"/>
      <c r="M15" s="96"/>
    </row>
    <row r="16" spans="2:13" x14ac:dyDescent="0.2">
      <c r="B16" s="131" t="s">
        <v>4</v>
      </c>
      <c r="C16" s="601" t="s">
        <v>1</v>
      </c>
      <c r="D16" s="602"/>
      <c r="E16" s="602"/>
      <c r="F16" s="603"/>
      <c r="G16" s="357">
        <v>23</v>
      </c>
      <c r="H16" s="241">
        <v>59</v>
      </c>
      <c r="I16" s="241">
        <v>55</v>
      </c>
      <c r="J16" s="241">
        <v>102</v>
      </c>
      <c r="K16" s="197">
        <v>77</v>
      </c>
      <c r="L16" s="9"/>
      <c r="M16" s="96"/>
    </row>
    <row r="17" spans="2:13" x14ac:dyDescent="0.2">
      <c r="B17" s="451" t="s">
        <v>5</v>
      </c>
      <c r="C17" s="172"/>
      <c r="D17" s="596" t="s">
        <v>123</v>
      </c>
      <c r="E17" s="589"/>
      <c r="F17" s="590"/>
      <c r="G17" s="336">
        <v>4</v>
      </c>
      <c r="H17" s="229">
        <v>14</v>
      </c>
      <c r="I17" s="229">
        <v>8</v>
      </c>
      <c r="J17" s="229">
        <v>16</v>
      </c>
      <c r="K17" s="189">
        <v>14</v>
      </c>
      <c r="L17" s="9"/>
      <c r="M17" s="96"/>
    </row>
    <row r="18" spans="2:13" x14ac:dyDescent="0.2">
      <c r="B18" s="10"/>
      <c r="C18" s="169"/>
      <c r="D18" s="595" t="s">
        <v>130</v>
      </c>
      <c r="E18" s="513"/>
      <c r="F18" s="563"/>
      <c r="G18" s="336">
        <v>5</v>
      </c>
      <c r="H18" s="229">
        <v>7</v>
      </c>
      <c r="I18" s="229">
        <v>9</v>
      </c>
      <c r="J18" s="229">
        <v>6</v>
      </c>
      <c r="K18" s="189">
        <v>7</v>
      </c>
      <c r="L18" s="9"/>
      <c r="M18" s="96"/>
    </row>
    <row r="19" spans="2:13" x14ac:dyDescent="0.2">
      <c r="B19" s="10"/>
      <c r="C19" s="169"/>
      <c r="D19" s="596" t="s">
        <v>131</v>
      </c>
      <c r="E19" s="589"/>
      <c r="F19" s="590"/>
      <c r="G19" s="336">
        <v>4</v>
      </c>
      <c r="H19" s="229">
        <v>3</v>
      </c>
      <c r="I19" s="229">
        <v>1</v>
      </c>
      <c r="J19" s="229">
        <v>2</v>
      </c>
      <c r="K19" s="189">
        <v>1</v>
      </c>
      <c r="L19" s="9"/>
      <c r="M19" s="96"/>
    </row>
    <row r="20" spans="2:13" x14ac:dyDescent="0.2">
      <c r="B20" s="10"/>
      <c r="C20" s="25"/>
      <c r="D20" s="596" t="s">
        <v>132</v>
      </c>
      <c r="E20" s="589"/>
      <c r="F20" s="590"/>
      <c r="G20" s="351">
        <f t="shared" ref="G20:I20" si="0">G16-G17-G18-G19</f>
        <v>10</v>
      </c>
      <c r="H20" s="343">
        <f t="shared" si="0"/>
        <v>35</v>
      </c>
      <c r="I20" s="343">
        <f t="shared" si="0"/>
        <v>37</v>
      </c>
      <c r="J20" s="343">
        <f t="shared" ref="J20:K20" si="1">J16-J17-J18-J19</f>
        <v>78</v>
      </c>
      <c r="K20" s="32">
        <f t="shared" si="1"/>
        <v>55</v>
      </c>
      <c r="L20" s="316"/>
      <c r="M20" s="96"/>
    </row>
    <row r="21" spans="2:13" x14ac:dyDescent="0.2">
      <c r="B21" s="10"/>
      <c r="C21" s="562" t="s">
        <v>2</v>
      </c>
      <c r="D21" s="513"/>
      <c r="E21" s="513"/>
      <c r="F21" s="563"/>
      <c r="G21" s="337">
        <v>24</v>
      </c>
      <c r="H21" s="230">
        <v>48</v>
      </c>
      <c r="I21" s="230">
        <v>63</v>
      </c>
      <c r="J21" s="230">
        <v>94</v>
      </c>
      <c r="K21" s="193">
        <v>78</v>
      </c>
      <c r="L21" s="9"/>
      <c r="M21" s="96"/>
    </row>
    <row r="22" spans="2:13" x14ac:dyDescent="0.2">
      <c r="B22" s="10"/>
      <c r="C22" s="14"/>
      <c r="D22" s="564" t="s">
        <v>121</v>
      </c>
      <c r="E22" s="565"/>
      <c r="F22" s="566"/>
      <c r="G22" s="392">
        <v>0</v>
      </c>
      <c r="H22" s="263">
        <v>1</v>
      </c>
      <c r="I22" s="263">
        <v>9</v>
      </c>
      <c r="J22" s="263">
        <v>21</v>
      </c>
      <c r="K22" s="211">
        <v>5</v>
      </c>
      <c r="L22" s="9"/>
      <c r="M22" s="96"/>
    </row>
    <row r="23" spans="2:13" x14ac:dyDescent="0.2">
      <c r="B23" s="17"/>
      <c r="C23" s="170"/>
      <c r="D23" s="567" t="s">
        <v>63</v>
      </c>
      <c r="E23" s="568"/>
      <c r="F23" s="569"/>
      <c r="G23" s="328">
        <f>G22/G21*100</f>
        <v>0</v>
      </c>
      <c r="H23" s="264">
        <f>H22/H21*100</f>
        <v>2.083333333333333</v>
      </c>
      <c r="I23" s="264">
        <f>I22/I21*100</f>
        <v>14.285714285714285</v>
      </c>
      <c r="J23" s="264">
        <f>J22/J21*100</f>
        <v>22.340425531914892</v>
      </c>
      <c r="K23" s="212">
        <f>K22/K21*100</f>
        <v>6.4102564102564097</v>
      </c>
      <c r="L23" s="20"/>
      <c r="M23" s="96"/>
    </row>
    <row r="24" spans="2:13" x14ac:dyDescent="0.2">
      <c r="B24" s="10"/>
      <c r="C24" s="169"/>
      <c r="D24" s="578" t="s">
        <v>122</v>
      </c>
      <c r="E24" s="579"/>
      <c r="F24" s="561"/>
      <c r="G24" s="392">
        <v>15</v>
      </c>
      <c r="H24" s="263">
        <v>19</v>
      </c>
      <c r="I24" s="263">
        <v>30</v>
      </c>
      <c r="J24" s="263">
        <v>26</v>
      </c>
      <c r="K24" s="211">
        <v>28</v>
      </c>
      <c r="L24" s="9"/>
      <c r="M24" s="96"/>
    </row>
    <row r="25" spans="2:13" x14ac:dyDescent="0.2">
      <c r="B25" s="17"/>
      <c r="C25" s="170"/>
      <c r="D25" s="592" t="s">
        <v>61</v>
      </c>
      <c r="E25" s="513"/>
      <c r="F25" s="563"/>
      <c r="G25" s="328">
        <f>G24/G21*100</f>
        <v>62.5</v>
      </c>
      <c r="H25" s="264">
        <f>H24/H21*100</f>
        <v>39.583333333333329</v>
      </c>
      <c r="I25" s="264">
        <f>I24/I21*100</f>
        <v>47.619047619047613</v>
      </c>
      <c r="J25" s="264">
        <f>J24/J21*100</f>
        <v>27.659574468085108</v>
      </c>
      <c r="K25" s="212">
        <f>K24/K21*100</f>
        <v>35.897435897435898</v>
      </c>
      <c r="L25" s="20"/>
      <c r="M25" s="96"/>
    </row>
    <row r="26" spans="2:13" x14ac:dyDescent="0.2">
      <c r="B26" s="10"/>
      <c r="C26" s="169"/>
      <c r="D26" s="588" t="s">
        <v>123</v>
      </c>
      <c r="E26" s="593"/>
      <c r="F26" s="594"/>
      <c r="G26" s="337">
        <v>4</v>
      </c>
      <c r="H26" s="230">
        <v>8</v>
      </c>
      <c r="I26" s="230">
        <v>10</v>
      </c>
      <c r="J26" s="230">
        <v>13</v>
      </c>
      <c r="K26" s="193">
        <v>13</v>
      </c>
      <c r="L26" s="9"/>
      <c r="M26" s="96"/>
    </row>
    <row r="27" spans="2:13" x14ac:dyDescent="0.2">
      <c r="B27" s="10"/>
      <c r="C27" s="169"/>
      <c r="D27" s="14"/>
      <c r="E27" s="591" t="s">
        <v>121</v>
      </c>
      <c r="F27" s="566"/>
      <c r="G27" s="392">
        <v>0</v>
      </c>
      <c r="H27" s="263">
        <v>0</v>
      </c>
      <c r="I27" s="263">
        <v>3</v>
      </c>
      <c r="J27" s="263">
        <v>6</v>
      </c>
      <c r="K27" s="211">
        <v>0</v>
      </c>
      <c r="L27" s="9"/>
      <c r="M27" s="96"/>
    </row>
    <row r="28" spans="2:13" x14ac:dyDescent="0.2">
      <c r="B28" s="17"/>
      <c r="C28" s="170"/>
      <c r="D28" s="18"/>
      <c r="E28" s="586" t="s">
        <v>63</v>
      </c>
      <c r="F28" s="587"/>
      <c r="G28" s="394">
        <f>G27/G26*100</f>
        <v>0</v>
      </c>
      <c r="H28" s="266">
        <f>H27/H26*100</f>
        <v>0</v>
      </c>
      <c r="I28" s="266">
        <f>I27/I26*100</f>
        <v>30</v>
      </c>
      <c r="J28" s="266">
        <f>J27/J26*100</f>
        <v>46.153846153846153</v>
      </c>
      <c r="K28" s="214">
        <f>K27/K26*100</f>
        <v>0</v>
      </c>
      <c r="L28" s="20"/>
      <c r="M28" s="96"/>
    </row>
    <row r="29" spans="2:13" x14ac:dyDescent="0.2">
      <c r="B29" s="10"/>
      <c r="C29" s="169"/>
      <c r="D29" s="14"/>
      <c r="E29" s="591" t="s">
        <v>122</v>
      </c>
      <c r="F29" s="566"/>
      <c r="G29" s="392">
        <v>1</v>
      </c>
      <c r="H29" s="263">
        <v>3</v>
      </c>
      <c r="I29" s="263">
        <v>3</v>
      </c>
      <c r="J29" s="263">
        <v>3</v>
      </c>
      <c r="K29" s="211">
        <v>3</v>
      </c>
      <c r="L29" s="9"/>
      <c r="M29" s="96"/>
    </row>
    <row r="30" spans="2:13" x14ac:dyDescent="0.2">
      <c r="B30" s="17"/>
      <c r="C30" s="170"/>
      <c r="D30" s="174"/>
      <c r="E30" s="586" t="s">
        <v>63</v>
      </c>
      <c r="F30" s="587"/>
      <c r="G30" s="394">
        <f>G29/G26*100</f>
        <v>25</v>
      </c>
      <c r="H30" s="266">
        <f>H29/H26*100</f>
        <v>37.5</v>
      </c>
      <c r="I30" s="266">
        <f>I29/I26*100</f>
        <v>30</v>
      </c>
      <c r="J30" s="266">
        <f>J29/J26*100</f>
        <v>23.076923076923077</v>
      </c>
      <c r="K30" s="214">
        <f>K29/K26*100</f>
        <v>23.076923076923077</v>
      </c>
      <c r="L30" s="20"/>
      <c r="M30" s="96"/>
    </row>
    <row r="31" spans="2:13" x14ac:dyDescent="0.2">
      <c r="B31" s="10"/>
      <c r="C31" s="169"/>
      <c r="D31" s="588" t="s">
        <v>130</v>
      </c>
      <c r="E31" s="589"/>
      <c r="F31" s="590"/>
      <c r="G31" s="336">
        <v>7</v>
      </c>
      <c r="H31" s="229">
        <v>7</v>
      </c>
      <c r="I31" s="229">
        <v>10</v>
      </c>
      <c r="J31" s="229">
        <v>6</v>
      </c>
      <c r="K31" s="189">
        <v>12</v>
      </c>
      <c r="L31" s="9"/>
      <c r="M31" s="96"/>
    </row>
    <row r="32" spans="2:13" x14ac:dyDescent="0.2">
      <c r="B32" s="10"/>
      <c r="C32" s="169"/>
      <c r="D32" s="14"/>
      <c r="E32" s="560" t="s">
        <v>121</v>
      </c>
      <c r="F32" s="561"/>
      <c r="G32" s="392">
        <v>0</v>
      </c>
      <c r="H32" s="263">
        <v>0</v>
      </c>
      <c r="I32" s="263">
        <v>2</v>
      </c>
      <c r="J32" s="263">
        <v>2</v>
      </c>
      <c r="K32" s="211">
        <v>3</v>
      </c>
      <c r="L32" s="9"/>
      <c r="M32" s="96"/>
    </row>
    <row r="33" spans="2:13" x14ac:dyDescent="0.2">
      <c r="B33" s="17"/>
      <c r="C33" s="170"/>
      <c r="D33" s="18"/>
      <c r="E33" s="570" t="s">
        <v>63</v>
      </c>
      <c r="F33" s="569"/>
      <c r="G33" s="328">
        <f>G32/G31*100</f>
        <v>0</v>
      </c>
      <c r="H33" s="264">
        <f>H32/H31*100</f>
        <v>0</v>
      </c>
      <c r="I33" s="264">
        <f>I32/I31*100</f>
        <v>20</v>
      </c>
      <c r="J33" s="264">
        <f>J32/J31*100</f>
        <v>33.333333333333329</v>
      </c>
      <c r="K33" s="212">
        <f>K32/K31*100</f>
        <v>25</v>
      </c>
      <c r="L33" s="20"/>
      <c r="M33" s="96"/>
    </row>
    <row r="34" spans="2:13" x14ac:dyDescent="0.2">
      <c r="B34" s="10"/>
      <c r="C34" s="169"/>
      <c r="D34" s="14"/>
      <c r="E34" s="560" t="s">
        <v>122</v>
      </c>
      <c r="F34" s="561"/>
      <c r="G34" s="392">
        <v>5</v>
      </c>
      <c r="H34" s="263">
        <v>6</v>
      </c>
      <c r="I34" s="263">
        <v>6</v>
      </c>
      <c r="J34" s="263">
        <v>3</v>
      </c>
      <c r="K34" s="211">
        <v>8</v>
      </c>
      <c r="L34" s="9"/>
      <c r="M34" s="96"/>
    </row>
    <row r="35" spans="2:13" x14ac:dyDescent="0.2">
      <c r="B35" s="17"/>
      <c r="C35" s="170"/>
      <c r="D35" s="174"/>
      <c r="E35" s="586" t="s">
        <v>63</v>
      </c>
      <c r="F35" s="587"/>
      <c r="G35" s="394">
        <f>G34/G31*100</f>
        <v>71.428571428571431</v>
      </c>
      <c r="H35" s="266">
        <f>H34/H31*100</f>
        <v>85.714285714285708</v>
      </c>
      <c r="I35" s="266">
        <f>I34/I31*100</f>
        <v>60</v>
      </c>
      <c r="J35" s="266">
        <f>J34/J31*100</f>
        <v>50</v>
      </c>
      <c r="K35" s="214">
        <f>K34/K31*100</f>
        <v>66.666666666666657</v>
      </c>
      <c r="L35" s="20"/>
      <c r="M35" s="96"/>
    </row>
    <row r="36" spans="2:13" x14ac:dyDescent="0.2">
      <c r="B36" s="10"/>
      <c r="C36" s="169"/>
      <c r="D36" s="588" t="s">
        <v>131</v>
      </c>
      <c r="E36" s="589"/>
      <c r="F36" s="590"/>
      <c r="G36" s="336">
        <v>4</v>
      </c>
      <c r="H36" s="229">
        <v>3</v>
      </c>
      <c r="I36" s="229">
        <v>2</v>
      </c>
      <c r="J36" s="229">
        <v>0</v>
      </c>
      <c r="K36" s="189">
        <v>0</v>
      </c>
      <c r="L36" s="9"/>
      <c r="M36" s="96"/>
    </row>
    <row r="37" spans="2:13" x14ac:dyDescent="0.2">
      <c r="B37" s="10"/>
      <c r="C37" s="169"/>
      <c r="D37" s="14"/>
      <c r="E37" s="560" t="s">
        <v>121</v>
      </c>
      <c r="F37" s="561"/>
      <c r="G37" s="392">
        <v>0</v>
      </c>
      <c r="H37" s="263">
        <v>0</v>
      </c>
      <c r="I37" s="263">
        <v>0</v>
      </c>
      <c r="J37" s="263">
        <v>0</v>
      </c>
      <c r="K37" s="211">
        <v>0</v>
      </c>
      <c r="L37" s="9"/>
      <c r="M37" s="96"/>
    </row>
    <row r="38" spans="2:13" x14ac:dyDescent="0.2">
      <c r="B38" s="17"/>
      <c r="C38" s="170"/>
      <c r="D38" s="18"/>
      <c r="E38" s="570" t="s">
        <v>63</v>
      </c>
      <c r="F38" s="569"/>
      <c r="G38" s="328">
        <f>G37/G36*100</f>
        <v>0</v>
      </c>
      <c r="H38" s="264">
        <f>H37/H36*100</f>
        <v>0</v>
      </c>
      <c r="I38" s="264">
        <f>I37/I36*100</f>
        <v>0</v>
      </c>
      <c r="J38" s="264">
        <v>0</v>
      </c>
      <c r="K38" s="212">
        <v>0</v>
      </c>
      <c r="L38" s="20"/>
      <c r="M38" s="96"/>
    </row>
    <row r="39" spans="2:13" x14ac:dyDescent="0.2">
      <c r="B39" s="10"/>
      <c r="C39" s="169"/>
      <c r="D39" s="14"/>
      <c r="E39" s="560" t="s">
        <v>122</v>
      </c>
      <c r="F39" s="561"/>
      <c r="G39" s="392">
        <v>4</v>
      </c>
      <c r="H39" s="263">
        <v>3</v>
      </c>
      <c r="I39" s="263">
        <v>0</v>
      </c>
      <c r="J39" s="263">
        <v>0</v>
      </c>
      <c r="K39" s="211">
        <v>0</v>
      </c>
      <c r="L39" s="9"/>
      <c r="M39" s="96"/>
    </row>
    <row r="40" spans="2:13" x14ac:dyDescent="0.2">
      <c r="B40" s="17"/>
      <c r="C40" s="170"/>
      <c r="D40" s="174"/>
      <c r="E40" s="570" t="s">
        <v>63</v>
      </c>
      <c r="F40" s="569"/>
      <c r="G40" s="328">
        <f>G39/G36*100</f>
        <v>100</v>
      </c>
      <c r="H40" s="264">
        <f>H39/H36*100</f>
        <v>100</v>
      </c>
      <c r="I40" s="264">
        <f>I39/I36*100</f>
        <v>0</v>
      </c>
      <c r="J40" s="264">
        <v>0</v>
      </c>
      <c r="K40" s="212">
        <v>0</v>
      </c>
      <c r="L40" s="20"/>
      <c r="M40" s="96"/>
    </row>
    <row r="41" spans="2:13" x14ac:dyDescent="0.2">
      <c r="B41" s="10"/>
      <c r="C41" s="169"/>
      <c r="D41" s="588" t="s">
        <v>132</v>
      </c>
      <c r="E41" s="589"/>
      <c r="F41" s="590"/>
      <c r="G41" s="354">
        <f t="shared" ref="G41:I41" si="2">G21-G26-G31-G36</f>
        <v>9</v>
      </c>
      <c r="H41" s="345">
        <f t="shared" si="2"/>
        <v>30</v>
      </c>
      <c r="I41" s="345">
        <f t="shared" si="2"/>
        <v>41</v>
      </c>
      <c r="J41" s="345">
        <f t="shared" ref="J41:K42" si="3">J21-J26-J31-J36</f>
        <v>75</v>
      </c>
      <c r="K41" s="26">
        <f t="shared" si="3"/>
        <v>53</v>
      </c>
      <c r="L41" s="316"/>
      <c r="M41" s="96"/>
    </row>
    <row r="42" spans="2:13" x14ac:dyDescent="0.2">
      <c r="B42" s="10"/>
      <c r="C42" s="169"/>
      <c r="D42" s="14"/>
      <c r="E42" s="560" t="s">
        <v>121</v>
      </c>
      <c r="F42" s="561"/>
      <c r="G42" s="395">
        <f t="shared" ref="G42:I42" si="4">G22-G27-G32-G37</f>
        <v>0</v>
      </c>
      <c r="H42" s="342">
        <f t="shared" si="4"/>
        <v>1</v>
      </c>
      <c r="I42" s="342">
        <f t="shared" si="4"/>
        <v>4</v>
      </c>
      <c r="J42" s="342">
        <f t="shared" si="3"/>
        <v>13</v>
      </c>
      <c r="K42" s="215">
        <f t="shared" si="3"/>
        <v>2</v>
      </c>
      <c r="L42" s="316"/>
      <c r="M42" s="96"/>
    </row>
    <row r="43" spans="2:13" x14ac:dyDescent="0.2">
      <c r="B43" s="17"/>
      <c r="C43" s="170"/>
      <c r="D43" s="18"/>
      <c r="E43" s="570" t="s">
        <v>63</v>
      </c>
      <c r="F43" s="569"/>
      <c r="G43" s="17">
        <f t="shared" ref="G43:I43" si="5">G42/G41*100</f>
        <v>0</v>
      </c>
      <c r="H43" s="344">
        <f t="shared" si="5"/>
        <v>3.3333333333333335</v>
      </c>
      <c r="I43" s="344">
        <f t="shared" si="5"/>
        <v>9.7560975609756095</v>
      </c>
      <c r="J43" s="344">
        <f t="shared" ref="J43:K43" si="6">J42/J41*100</f>
        <v>17.333333333333336</v>
      </c>
      <c r="K43" s="216">
        <f t="shared" si="6"/>
        <v>3.7735849056603774</v>
      </c>
      <c r="L43" s="141"/>
      <c r="M43" s="96"/>
    </row>
    <row r="44" spans="2:13" x14ac:dyDescent="0.2">
      <c r="B44" s="10"/>
      <c r="C44" s="169"/>
      <c r="D44" s="14"/>
      <c r="E44" s="560" t="s">
        <v>122</v>
      </c>
      <c r="F44" s="561"/>
      <c r="G44" s="395">
        <f t="shared" ref="G44:I44" si="7">G24-G29-G34-G39</f>
        <v>5</v>
      </c>
      <c r="H44" s="342">
        <f t="shared" si="7"/>
        <v>7</v>
      </c>
      <c r="I44" s="342">
        <f t="shared" si="7"/>
        <v>21</v>
      </c>
      <c r="J44" s="342">
        <f t="shared" ref="J44:K44" si="8">J24-J29-J34-J39</f>
        <v>20</v>
      </c>
      <c r="K44" s="215">
        <f t="shared" si="8"/>
        <v>17</v>
      </c>
      <c r="L44" s="316"/>
      <c r="M44" s="96"/>
    </row>
    <row r="45" spans="2:13" ht="13.8" thickBot="1" x14ac:dyDescent="0.25">
      <c r="B45" s="21"/>
      <c r="C45" s="171"/>
      <c r="D45" s="22"/>
      <c r="E45" s="571" t="s">
        <v>63</v>
      </c>
      <c r="F45" s="572"/>
      <c r="G45" s="393">
        <f>G44/G41*100</f>
        <v>55.555555555555557</v>
      </c>
      <c r="H45" s="265">
        <f>H44/H41*100</f>
        <v>23.333333333333332</v>
      </c>
      <c r="I45" s="265">
        <f>I44/I41*100</f>
        <v>51.219512195121951</v>
      </c>
      <c r="J45" s="265">
        <f>J44/J41*100</f>
        <v>26.666666666666668</v>
      </c>
      <c r="K45" s="213">
        <f>K44/K41*100</f>
        <v>32.075471698113205</v>
      </c>
      <c r="L45" s="20"/>
      <c r="M45" s="96"/>
    </row>
    <row r="46" spans="2:13" x14ac:dyDescent="0.2">
      <c r="B46" s="10" t="s">
        <v>6</v>
      </c>
      <c r="C46" s="573" t="s">
        <v>1</v>
      </c>
      <c r="D46" s="574"/>
      <c r="E46" s="574"/>
      <c r="F46" s="575"/>
      <c r="G46" s="357">
        <v>1</v>
      </c>
      <c r="H46" s="241">
        <v>1</v>
      </c>
      <c r="I46" s="241">
        <v>0</v>
      </c>
      <c r="J46" s="241">
        <v>0</v>
      </c>
      <c r="K46" s="197">
        <v>0</v>
      </c>
      <c r="L46" s="9"/>
      <c r="M46" s="96"/>
    </row>
    <row r="47" spans="2:13" x14ac:dyDescent="0.2">
      <c r="B47" s="10"/>
      <c r="C47" s="562" t="s">
        <v>2</v>
      </c>
      <c r="D47" s="513"/>
      <c r="E47" s="513"/>
      <c r="F47" s="563"/>
      <c r="G47" s="336">
        <v>1</v>
      </c>
      <c r="H47" s="229">
        <v>1</v>
      </c>
      <c r="I47" s="229">
        <v>0</v>
      </c>
      <c r="J47" s="229">
        <v>0</v>
      </c>
      <c r="K47" s="189">
        <v>0</v>
      </c>
      <c r="L47" s="9"/>
      <c r="M47" s="96"/>
    </row>
    <row r="48" spans="2:13" x14ac:dyDescent="0.2">
      <c r="B48" s="10"/>
      <c r="C48" s="169"/>
      <c r="D48" s="564" t="s">
        <v>121</v>
      </c>
      <c r="E48" s="565"/>
      <c r="F48" s="566"/>
      <c r="G48" s="392">
        <v>0</v>
      </c>
      <c r="H48" s="263">
        <v>0</v>
      </c>
      <c r="I48" s="263">
        <v>0</v>
      </c>
      <c r="J48" s="263">
        <v>0</v>
      </c>
      <c r="K48" s="211">
        <v>0</v>
      </c>
      <c r="L48" s="9"/>
      <c r="M48" s="96"/>
    </row>
    <row r="49" spans="2:13" x14ac:dyDescent="0.2">
      <c r="B49" s="17"/>
      <c r="C49" s="170"/>
      <c r="D49" s="567" t="s">
        <v>63</v>
      </c>
      <c r="E49" s="568"/>
      <c r="F49" s="569"/>
      <c r="G49" s="328">
        <f>G48/G47*100</f>
        <v>0</v>
      </c>
      <c r="H49" s="264">
        <f>H48/H47*100</f>
        <v>0</v>
      </c>
      <c r="I49" s="264">
        <v>0</v>
      </c>
      <c r="J49" s="264">
        <v>0</v>
      </c>
      <c r="K49" s="212">
        <v>0</v>
      </c>
      <c r="L49" s="20"/>
      <c r="M49" s="96"/>
    </row>
    <row r="50" spans="2:13" x14ac:dyDescent="0.2">
      <c r="B50" s="10"/>
      <c r="C50" s="169"/>
      <c r="D50" s="578" t="s">
        <v>122</v>
      </c>
      <c r="E50" s="579"/>
      <c r="F50" s="561"/>
      <c r="G50" s="392">
        <v>1</v>
      </c>
      <c r="H50" s="263">
        <v>1</v>
      </c>
      <c r="I50" s="263">
        <v>0</v>
      </c>
      <c r="J50" s="263">
        <v>0</v>
      </c>
      <c r="K50" s="211">
        <v>0</v>
      </c>
      <c r="L50" s="9"/>
      <c r="M50" s="96"/>
    </row>
    <row r="51" spans="2:13" ht="13.8" thickBot="1" x14ac:dyDescent="0.25">
      <c r="B51" s="38"/>
      <c r="C51" s="173"/>
      <c r="D51" s="580" t="s">
        <v>63</v>
      </c>
      <c r="E51" s="581"/>
      <c r="F51" s="582"/>
      <c r="G51" s="396">
        <f>G50/G47*100</f>
        <v>100</v>
      </c>
      <c r="H51" s="267">
        <f>H50/H47*100</f>
        <v>100</v>
      </c>
      <c r="I51" s="267">
        <v>0</v>
      </c>
      <c r="J51" s="267">
        <v>0</v>
      </c>
      <c r="K51" s="217">
        <v>0</v>
      </c>
      <c r="L51" s="20"/>
      <c r="M51" s="96"/>
    </row>
    <row r="52" spans="2:13" ht="13.8" thickTop="1" x14ac:dyDescent="0.2">
      <c r="B52" s="10" t="s">
        <v>7</v>
      </c>
      <c r="C52" s="583" t="s">
        <v>1</v>
      </c>
      <c r="D52" s="584"/>
      <c r="E52" s="584"/>
      <c r="F52" s="585"/>
      <c r="G52" s="357">
        <f>G4+G10+G16+G46</f>
        <v>192</v>
      </c>
      <c r="H52" s="241">
        <f>H4+H10+H16+H46</f>
        <v>221</v>
      </c>
      <c r="I52" s="241">
        <f>I4+I10+I16+I46</f>
        <v>245</v>
      </c>
      <c r="J52" s="241">
        <f>J4+J10+J16+J46</f>
        <v>240</v>
      </c>
      <c r="K52" s="197">
        <f>K4+K10+K16+K46</f>
        <v>201</v>
      </c>
      <c r="L52" s="9"/>
      <c r="M52" s="96"/>
    </row>
    <row r="53" spans="2:13" x14ac:dyDescent="0.2">
      <c r="B53" s="10"/>
      <c r="C53" s="562" t="s">
        <v>2</v>
      </c>
      <c r="D53" s="513"/>
      <c r="E53" s="513"/>
      <c r="F53" s="563"/>
      <c r="G53" s="336">
        <f t="shared" ref="G53:I53" si="9">G5+G11+G21+G47</f>
        <v>262</v>
      </c>
      <c r="H53" s="229">
        <f t="shared" si="9"/>
        <v>252</v>
      </c>
      <c r="I53" s="229">
        <f t="shared" si="9"/>
        <v>279</v>
      </c>
      <c r="J53" s="229">
        <f t="shared" ref="J53:K54" si="10">J5+J11+J21+J47</f>
        <v>249</v>
      </c>
      <c r="K53" s="189">
        <f t="shared" si="10"/>
        <v>217</v>
      </c>
      <c r="L53" s="9"/>
      <c r="M53" s="96"/>
    </row>
    <row r="54" spans="2:13" x14ac:dyDescent="0.2">
      <c r="B54" s="10"/>
      <c r="C54" s="169"/>
      <c r="D54" s="564" t="s">
        <v>121</v>
      </c>
      <c r="E54" s="565"/>
      <c r="F54" s="566"/>
      <c r="G54" s="392">
        <f t="shared" ref="G54:I54" si="11">G6+G12+G22+G48</f>
        <v>27</v>
      </c>
      <c r="H54" s="263">
        <f t="shared" si="11"/>
        <v>36</v>
      </c>
      <c r="I54" s="263">
        <f t="shared" si="11"/>
        <v>38</v>
      </c>
      <c r="J54" s="263">
        <f t="shared" si="10"/>
        <v>42</v>
      </c>
      <c r="K54" s="211">
        <f t="shared" si="10"/>
        <v>19</v>
      </c>
      <c r="L54" s="9"/>
      <c r="M54" s="96"/>
    </row>
    <row r="55" spans="2:13" x14ac:dyDescent="0.2">
      <c r="B55" s="17"/>
      <c r="C55" s="170"/>
      <c r="D55" s="567" t="s">
        <v>63</v>
      </c>
      <c r="E55" s="568"/>
      <c r="F55" s="569"/>
      <c r="G55" s="328">
        <f>G54/G53*100</f>
        <v>10.305343511450381</v>
      </c>
      <c r="H55" s="264">
        <f>H54/H53*100</f>
        <v>14.285714285714285</v>
      </c>
      <c r="I55" s="264">
        <f>I54/I53*100</f>
        <v>13.620071684587815</v>
      </c>
      <c r="J55" s="264">
        <f>J54/J53*100</f>
        <v>16.867469879518072</v>
      </c>
      <c r="K55" s="212">
        <f>K54/K53*100</f>
        <v>8.7557603686635943</v>
      </c>
      <c r="L55" s="20"/>
      <c r="M55" s="96"/>
    </row>
    <row r="56" spans="2:13" x14ac:dyDescent="0.2">
      <c r="B56" s="10"/>
      <c r="C56" s="169"/>
      <c r="D56" s="564" t="s">
        <v>122</v>
      </c>
      <c r="E56" s="565"/>
      <c r="F56" s="566"/>
      <c r="G56" s="392">
        <f>G8+G14+G24+G50</f>
        <v>157</v>
      </c>
      <c r="H56" s="263">
        <f>H8+H14+H24+H50</f>
        <v>147</v>
      </c>
      <c r="I56" s="263">
        <f>I8+I14+I24+I50</f>
        <v>188</v>
      </c>
      <c r="J56" s="263">
        <f>J8+J14+J24+J50</f>
        <v>119</v>
      </c>
      <c r="K56" s="211">
        <f>K8+K14+K24+K50</f>
        <v>122</v>
      </c>
      <c r="L56" s="9"/>
      <c r="M56" s="96"/>
    </row>
    <row r="57" spans="2:13" ht="13.8" thickBot="1" x14ac:dyDescent="0.25">
      <c r="B57" s="21"/>
      <c r="C57" s="171"/>
      <c r="D57" s="576" t="s">
        <v>63</v>
      </c>
      <c r="E57" s="577"/>
      <c r="F57" s="572"/>
      <c r="G57" s="393">
        <f>G56/G53*100</f>
        <v>59.92366412213741</v>
      </c>
      <c r="H57" s="265">
        <f>H56/H53*100</f>
        <v>58.333333333333336</v>
      </c>
      <c r="I57" s="265">
        <f>I56/I53*100</f>
        <v>67.383512544802869</v>
      </c>
      <c r="J57" s="265">
        <f>J56/J53*100</f>
        <v>47.791164658634536</v>
      </c>
      <c r="K57" s="213">
        <f>K56/K53*100</f>
        <v>56.221198156682028</v>
      </c>
      <c r="L57" s="20"/>
      <c r="M57" s="96"/>
    </row>
    <row r="58" spans="2:13" x14ac:dyDescent="0.2">
      <c r="B58" s="409" t="s">
        <v>92</v>
      </c>
      <c r="C58" s="43"/>
      <c r="D58" s="2"/>
      <c r="E58" s="2"/>
      <c r="F58" s="145"/>
      <c r="G58" s="2"/>
      <c r="H58" s="2"/>
      <c r="I58" s="2"/>
      <c r="J58" s="2"/>
      <c r="K58" s="2"/>
      <c r="L58" s="2"/>
    </row>
    <row r="59" spans="2:13" x14ac:dyDescent="0.2">
      <c r="B59" s="409" t="s">
        <v>102</v>
      </c>
      <c r="C59" s="43"/>
      <c r="D59" s="2"/>
      <c r="E59" s="2"/>
      <c r="F59" s="2"/>
      <c r="G59" s="2"/>
      <c r="H59" s="2"/>
      <c r="I59" s="2"/>
      <c r="J59" s="2"/>
      <c r="K59" s="2"/>
      <c r="L59" s="2"/>
    </row>
    <row r="60" spans="2:13" x14ac:dyDescent="0.2">
      <c r="B60" s="308"/>
      <c r="D60" s="2"/>
      <c r="E60" s="2"/>
      <c r="F60" s="2"/>
      <c r="G60" s="2"/>
      <c r="H60" s="2"/>
      <c r="I60" s="2"/>
      <c r="J60" s="2"/>
      <c r="K60" s="2"/>
      <c r="L60" s="2"/>
    </row>
  </sheetData>
  <mergeCells count="60">
    <mergeCell ref="C4:D4"/>
    <mergeCell ref="C5:D5"/>
    <mergeCell ref="D6:F6"/>
    <mergeCell ref="D7:F7"/>
    <mergeCell ref="K2:K3"/>
    <mergeCell ref="J2:J3"/>
    <mergeCell ref="B2:F3"/>
    <mergeCell ref="G2:G3"/>
    <mergeCell ref="H2:H3"/>
    <mergeCell ref="I2:I3"/>
    <mergeCell ref="D8:F8"/>
    <mergeCell ref="D9:F9"/>
    <mergeCell ref="D12:F12"/>
    <mergeCell ref="D13:F13"/>
    <mergeCell ref="D14:F14"/>
    <mergeCell ref="D15:F15"/>
    <mergeCell ref="C10:F10"/>
    <mergeCell ref="C11:F11"/>
    <mergeCell ref="C16:F16"/>
    <mergeCell ref="D17:F17"/>
    <mergeCell ref="D18:F18"/>
    <mergeCell ref="D19:F19"/>
    <mergeCell ref="D20:F20"/>
    <mergeCell ref="C21:F21"/>
    <mergeCell ref="D22:F22"/>
    <mergeCell ref="D23:F23"/>
    <mergeCell ref="D24:F24"/>
    <mergeCell ref="D25:F25"/>
    <mergeCell ref="D26:F26"/>
    <mergeCell ref="E27:F27"/>
    <mergeCell ref="E28:F28"/>
    <mergeCell ref="E29:F29"/>
    <mergeCell ref="E30:F30"/>
    <mergeCell ref="D31:F31"/>
    <mergeCell ref="E32:F32"/>
    <mergeCell ref="E33:F33"/>
    <mergeCell ref="D56:F56"/>
    <mergeCell ref="D57:F57"/>
    <mergeCell ref="D48:F48"/>
    <mergeCell ref="D49:F49"/>
    <mergeCell ref="D50:F50"/>
    <mergeCell ref="D51:F51"/>
    <mergeCell ref="C52:F52"/>
    <mergeCell ref="E34:F34"/>
    <mergeCell ref="E35:F35"/>
    <mergeCell ref="D36:F36"/>
    <mergeCell ref="E37:F37"/>
    <mergeCell ref="E38:F38"/>
    <mergeCell ref="E39:F39"/>
    <mergeCell ref="E40:F40"/>
    <mergeCell ref="D41:F41"/>
    <mergeCell ref="E42:F42"/>
    <mergeCell ref="C53:F53"/>
    <mergeCell ref="D54:F54"/>
    <mergeCell ref="D55:F55"/>
    <mergeCell ref="E43:F43"/>
    <mergeCell ref="E44:F44"/>
    <mergeCell ref="E45:F45"/>
    <mergeCell ref="C46:F46"/>
    <mergeCell ref="C47:F47"/>
  </mergeCells>
  <phoneticPr fontId="3"/>
  <printOptions horizontalCentered="1"/>
  <pageMargins left="0.70866141732283472" right="0.51181102362204722" top="0.74803149606299213" bottom="0.74803149606299213" header="0.31496062992125984" footer="0.31496062992125984"/>
  <pageSetup paperSize="9" scale="74" orientation="portrait" horizontalDpi="300" verticalDpi="300" r:id="rId1"/>
  <ignoredErrors>
    <ignoredError sqref="J55:K55 J43:K43 G43:I43 G55:I5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1:K19"/>
  <sheetViews>
    <sheetView showGridLines="0" zoomScale="130" zoomScaleNormal="130" zoomScaleSheetLayoutView="100" workbookViewId="0">
      <selection activeCell="L15" sqref="L15"/>
    </sheetView>
  </sheetViews>
  <sheetFormatPr defaultRowHeight="13.2" x14ac:dyDescent="0.2"/>
  <cols>
    <col min="1" max="1" width="1" customWidth="1"/>
    <col min="2" max="2" width="4.109375" customWidth="1"/>
    <col min="3" max="3" width="7.44140625" customWidth="1"/>
    <col min="4" max="4" width="7.6640625" customWidth="1"/>
    <col min="5" max="9" width="8.44140625" customWidth="1"/>
    <col min="10" max="10" width="1.44140625" customWidth="1"/>
    <col min="11" max="11" width="6.33203125" style="104" customWidth="1"/>
  </cols>
  <sheetData>
    <row r="1" spans="2:11" ht="13.8" thickBot="1" x14ac:dyDescent="0.25">
      <c r="B1" s="101" t="s">
        <v>177</v>
      </c>
      <c r="C1" s="101"/>
      <c r="D1" s="101"/>
      <c r="E1" s="101"/>
      <c r="F1" s="101"/>
      <c r="G1" s="101"/>
      <c r="H1" s="102"/>
      <c r="I1" s="102"/>
      <c r="J1" s="102"/>
    </row>
    <row r="2" spans="2:11" ht="13.5" customHeight="1" x14ac:dyDescent="0.2">
      <c r="B2" s="615" t="s">
        <v>33</v>
      </c>
      <c r="C2" s="616"/>
      <c r="D2" s="617"/>
      <c r="E2" s="621" t="s">
        <v>82</v>
      </c>
      <c r="F2" s="607" t="s">
        <v>84</v>
      </c>
      <c r="G2" s="607" t="s">
        <v>86</v>
      </c>
      <c r="H2" s="607" t="s">
        <v>94</v>
      </c>
      <c r="I2" s="609" t="s">
        <v>118</v>
      </c>
      <c r="J2" s="105"/>
      <c r="K2"/>
    </row>
    <row r="3" spans="2:11" ht="13.8" thickBot="1" x14ac:dyDescent="0.25">
      <c r="B3" s="618"/>
      <c r="C3" s="619"/>
      <c r="D3" s="620"/>
      <c r="E3" s="622"/>
      <c r="F3" s="608"/>
      <c r="G3" s="608"/>
      <c r="H3" s="608"/>
      <c r="I3" s="610"/>
      <c r="J3" s="105"/>
      <c r="K3"/>
    </row>
    <row r="4" spans="2:11" x14ac:dyDescent="0.2">
      <c r="B4" s="611" t="s">
        <v>56</v>
      </c>
      <c r="C4" s="612"/>
      <c r="D4" s="341" t="s">
        <v>105</v>
      </c>
      <c r="E4" s="397">
        <v>332.2</v>
      </c>
      <c r="F4" s="268">
        <v>816.1</v>
      </c>
      <c r="G4" s="268">
        <v>448</v>
      </c>
      <c r="H4" s="268">
        <v>394.6</v>
      </c>
      <c r="I4" s="224">
        <v>1428.4</v>
      </c>
      <c r="J4" s="329"/>
      <c r="K4"/>
    </row>
    <row r="5" spans="2:11" x14ac:dyDescent="0.2">
      <c r="B5" s="613"/>
      <c r="C5" s="614"/>
      <c r="D5" s="426" t="s">
        <v>23</v>
      </c>
      <c r="E5" s="398">
        <v>143</v>
      </c>
      <c r="F5" s="269">
        <v>49</v>
      </c>
      <c r="G5" s="269">
        <v>5</v>
      </c>
      <c r="H5" s="269">
        <v>497</v>
      </c>
      <c r="I5" s="225">
        <v>113</v>
      </c>
      <c r="J5" s="107"/>
      <c r="K5"/>
    </row>
    <row r="6" spans="2:11" x14ac:dyDescent="0.2">
      <c r="B6" s="108" t="s">
        <v>24</v>
      </c>
      <c r="C6" s="109"/>
      <c r="D6" s="427" t="s">
        <v>105</v>
      </c>
      <c r="E6" s="397">
        <v>120.6</v>
      </c>
      <c r="F6" s="268">
        <v>13.7</v>
      </c>
      <c r="G6" s="268">
        <v>28</v>
      </c>
      <c r="H6" s="268">
        <v>16</v>
      </c>
      <c r="I6" s="224">
        <v>3.9</v>
      </c>
      <c r="J6" s="329"/>
      <c r="K6"/>
    </row>
    <row r="7" spans="2:11" x14ac:dyDescent="0.2">
      <c r="B7" s="108" t="s">
        <v>25</v>
      </c>
      <c r="C7" s="109"/>
      <c r="D7" s="427" t="s">
        <v>105</v>
      </c>
      <c r="E7" s="397">
        <v>25.4</v>
      </c>
      <c r="F7" s="268">
        <v>0.5</v>
      </c>
      <c r="G7" s="268">
        <v>36.4</v>
      </c>
      <c r="H7" s="268">
        <v>2.7</v>
      </c>
      <c r="I7" s="224">
        <v>0.1</v>
      </c>
      <c r="J7" s="329"/>
      <c r="K7"/>
    </row>
    <row r="8" spans="2:11" x14ac:dyDescent="0.2">
      <c r="B8" s="110" t="s">
        <v>28</v>
      </c>
      <c r="C8" s="111"/>
      <c r="D8" s="312" t="s">
        <v>23</v>
      </c>
      <c r="E8" s="399">
        <v>133</v>
      </c>
      <c r="F8" s="270">
        <v>12</v>
      </c>
      <c r="G8" s="270">
        <v>28</v>
      </c>
      <c r="H8" s="270">
        <v>5</v>
      </c>
      <c r="I8" s="226">
        <v>1595</v>
      </c>
      <c r="J8" s="107"/>
      <c r="K8"/>
    </row>
    <row r="9" spans="2:11" x14ac:dyDescent="0.2">
      <c r="B9" s="106"/>
      <c r="C9" s="112" t="s">
        <v>133</v>
      </c>
      <c r="D9" s="311" t="s">
        <v>23</v>
      </c>
      <c r="E9" s="400">
        <v>133</v>
      </c>
      <c r="F9" s="271">
        <v>12</v>
      </c>
      <c r="G9" s="271">
        <v>28</v>
      </c>
      <c r="H9" s="271">
        <v>3</v>
      </c>
      <c r="I9" s="227">
        <v>1595</v>
      </c>
      <c r="J9" s="107"/>
      <c r="K9"/>
    </row>
    <row r="10" spans="2:11" x14ac:dyDescent="0.2">
      <c r="B10" s="108" t="s">
        <v>29</v>
      </c>
      <c r="C10" s="109"/>
      <c r="D10" s="427" t="s">
        <v>105</v>
      </c>
      <c r="E10" s="397">
        <v>5.6</v>
      </c>
      <c r="F10" s="268">
        <v>118.6</v>
      </c>
      <c r="G10" s="268">
        <v>1.9</v>
      </c>
      <c r="H10" s="268">
        <v>18</v>
      </c>
      <c r="I10" s="224">
        <v>13.9</v>
      </c>
      <c r="J10" s="329"/>
      <c r="K10"/>
    </row>
    <row r="11" spans="2:11" x14ac:dyDescent="0.2">
      <c r="B11" s="108" t="s">
        <v>30</v>
      </c>
      <c r="C11" s="109"/>
      <c r="D11" s="427" t="s">
        <v>105</v>
      </c>
      <c r="E11" s="397">
        <v>0</v>
      </c>
      <c r="F11" s="268">
        <v>3.7</v>
      </c>
      <c r="G11" s="268">
        <v>0</v>
      </c>
      <c r="H11" s="268">
        <v>2</v>
      </c>
      <c r="I11" s="224">
        <v>0</v>
      </c>
      <c r="J11" s="329"/>
      <c r="K11"/>
    </row>
    <row r="12" spans="2:11" ht="13.8" thickBot="1" x14ac:dyDescent="0.25">
      <c r="B12" s="113" t="s">
        <v>31</v>
      </c>
      <c r="C12" s="114"/>
      <c r="D12" s="428" t="s">
        <v>105</v>
      </c>
      <c r="E12" s="401">
        <v>0.1</v>
      </c>
      <c r="F12" s="272">
        <v>0.1</v>
      </c>
      <c r="G12" s="272">
        <v>0</v>
      </c>
      <c r="H12" s="272">
        <v>0</v>
      </c>
      <c r="I12" s="228">
        <v>0</v>
      </c>
      <c r="J12" s="329"/>
      <c r="K12" s="168"/>
    </row>
    <row r="13" spans="2:11" x14ac:dyDescent="0.2">
      <c r="B13" s="90" t="s">
        <v>103</v>
      </c>
      <c r="C13" s="72"/>
      <c r="D13" s="72"/>
      <c r="E13" s="72"/>
      <c r="F13" s="72"/>
      <c r="G13" s="72"/>
      <c r="H13" s="73"/>
      <c r="I13" s="102"/>
      <c r="J13" s="102"/>
      <c r="K13" s="115" t="s">
        <v>34</v>
      </c>
    </row>
    <row r="14" spans="2:11" x14ac:dyDescent="0.2">
      <c r="B14" s="90" t="s">
        <v>107</v>
      </c>
      <c r="C14" s="72"/>
      <c r="D14" s="72"/>
      <c r="E14" s="72"/>
      <c r="F14" s="72"/>
      <c r="G14" s="72"/>
      <c r="H14" s="73"/>
      <c r="I14" s="102"/>
      <c r="J14" s="102"/>
    </row>
    <row r="15" spans="2:11" s="103" customFormat="1" x14ac:dyDescent="0.2">
      <c r="B15" s="59"/>
      <c r="C15" s="59"/>
      <c r="D15" s="59"/>
      <c r="E15" s="59"/>
      <c r="F15" s="59"/>
      <c r="G15" s="59"/>
      <c r="H15" s="59"/>
      <c r="I15" s="102"/>
      <c r="J15" s="102"/>
      <c r="K15" s="104"/>
    </row>
    <row r="16" spans="2:11" s="103" customFormat="1" x14ac:dyDescent="0.2">
      <c r="B16"/>
      <c r="C16"/>
      <c r="D16"/>
      <c r="E16"/>
      <c r="F16"/>
      <c r="G16"/>
      <c r="H16"/>
      <c r="I16"/>
      <c r="J16"/>
      <c r="K16" s="104"/>
    </row>
    <row r="17" spans="2:11" s="103" customFormat="1" x14ac:dyDescent="0.2">
      <c r="B17"/>
      <c r="C17"/>
      <c r="D17"/>
      <c r="E17"/>
      <c r="F17"/>
      <c r="G17"/>
      <c r="H17"/>
      <c r="I17"/>
      <c r="J17"/>
      <c r="K17" s="104"/>
    </row>
    <row r="19" spans="2:11" x14ac:dyDescent="0.2">
      <c r="B19" s="59"/>
    </row>
  </sheetData>
  <mergeCells count="7">
    <mergeCell ref="H2:H3"/>
    <mergeCell ref="I2:I3"/>
    <mergeCell ref="B4:C5"/>
    <mergeCell ref="B2:D3"/>
    <mergeCell ref="E2:E3"/>
    <mergeCell ref="F2:F3"/>
    <mergeCell ref="G2:G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B1:M8"/>
  <sheetViews>
    <sheetView showGridLines="0" zoomScale="130" zoomScaleNormal="130" zoomScaleSheetLayoutView="100" workbookViewId="0">
      <selection activeCell="N7" sqref="N7"/>
    </sheetView>
  </sheetViews>
  <sheetFormatPr defaultRowHeight="13.2" x14ac:dyDescent="0.2"/>
  <cols>
    <col min="1" max="1" width="1" customWidth="1"/>
    <col min="2" max="2" width="6.33203125" style="104" customWidth="1"/>
    <col min="4" max="13" width="4.88671875" bestFit="1" customWidth="1"/>
  </cols>
  <sheetData>
    <row r="1" spans="2:13" x14ac:dyDescent="0.2">
      <c r="B1" s="101" t="s">
        <v>178</v>
      </c>
    </row>
    <row r="2" spans="2:13" ht="21" customHeight="1" x14ac:dyDescent="0.2">
      <c r="B2" s="623" t="s">
        <v>174</v>
      </c>
      <c r="C2" s="624"/>
      <c r="D2" s="472" t="s">
        <v>158</v>
      </c>
      <c r="E2" s="472" t="s">
        <v>159</v>
      </c>
      <c r="F2" s="472" t="s">
        <v>160</v>
      </c>
      <c r="G2" s="472" t="s">
        <v>161</v>
      </c>
      <c r="H2" s="472" t="s">
        <v>162</v>
      </c>
      <c r="I2" s="472" t="s">
        <v>83</v>
      </c>
      <c r="J2" s="472" t="s">
        <v>85</v>
      </c>
      <c r="K2" s="472" t="s">
        <v>87</v>
      </c>
      <c r="L2" s="472" t="s">
        <v>96</v>
      </c>
      <c r="M2" s="473" t="s">
        <v>119</v>
      </c>
    </row>
    <row r="3" spans="2:13" x14ac:dyDescent="0.2">
      <c r="B3" s="625" t="s">
        <v>19</v>
      </c>
      <c r="C3" s="626"/>
      <c r="D3" s="474">
        <v>65</v>
      </c>
      <c r="E3" s="474">
        <v>77</v>
      </c>
      <c r="F3" s="474">
        <v>164</v>
      </c>
      <c r="G3" s="474">
        <v>132</v>
      </c>
      <c r="H3" s="474">
        <v>185</v>
      </c>
      <c r="I3" s="474">
        <v>120</v>
      </c>
      <c r="J3" s="474">
        <v>119</v>
      </c>
      <c r="K3" s="474">
        <v>150</v>
      </c>
      <c r="L3" s="474">
        <v>73</v>
      </c>
      <c r="M3" s="474">
        <v>82</v>
      </c>
    </row>
    <row r="4" spans="2:13" x14ac:dyDescent="0.2">
      <c r="B4" s="475"/>
      <c r="C4" s="476" t="s">
        <v>173</v>
      </c>
      <c r="D4" s="474">
        <v>46</v>
      </c>
      <c r="E4" s="474">
        <v>49</v>
      </c>
      <c r="F4" s="474">
        <v>127</v>
      </c>
      <c r="G4" s="477">
        <v>112</v>
      </c>
      <c r="H4" s="477">
        <v>151</v>
      </c>
      <c r="I4" s="477">
        <v>81</v>
      </c>
      <c r="J4" s="477">
        <v>96</v>
      </c>
      <c r="K4" s="477">
        <v>121</v>
      </c>
      <c r="L4" s="477">
        <v>44</v>
      </c>
      <c r="M4" s="477">
        <v>41</v>
      </c>
    </row>
    <row r="6" spans="2:13" s="103" customFormat="1" x14ac:dyDescent="0.2">
      <c r="B6" s="104"/>
    </row>
    <row r="7" spans="2:13" s="103" customFormat="1" x14ac:dyDescent="0.2">
      <c r="B7" s="104"/>
    </row>
    <row r="8" spans="2:13" s="103" customFormat="1" x14ac:dyDescent="0.2">
      <c r="B8" s="104"/>
    </row>
  </sheetData>
  <mergeCells count="2">
    <mergeCell ref="B2:C2"/>
    <mergeCell ref="B3:C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B1:M8"/>
  <sheetViews>
    <sheetView showGridLines="0" zoomScale="130" zoomScaleNormal="130" zoomScaleSheetLayoutView="100" workbookViewId="0">
      <selection activeCell="M1" sqref="M1"/>
    </sheetView>
  </sheetViews>
  <sheetFormatPr defaultRowHeight="13.2" x14ac:dyDescent="0.2"/>
  <cols>
    <col min="1" max="1" width="1" customWidth="1"/>
    <col min="2" max="2" width="6.33203125" style="104" customWidth="1"/>
    <col min="3" max="3" width="13.109375" bestFit="1" customWidth="1"/>
    <col min="4" max="13" width="4.88671875" bestFit="1" customWidth="1"/>
  </cols>
  <sheetData>
    <row r="1" spans="2:13" x14ac:dyDescent="0.2">
      <c r="B1" s="101" t="s">
        <v>178</v>
      </c>
    </row>
    <row r="2" spans="2:13" ht="21" customHeight="1" x14ac:dyDescent="0.2">
      <c r="B2" s="623" t="s">
        <v>172</v>
      </c>
      <c r="C2" s="624"/>
      <c r="D2" s="472" t="s">
        <v>158</v>
      </c>
      <c r="E2" s="472" t="s">
        <v>159</v>
      </c>
      <c r="F2" s="472" t="s">
        <v>160</v>
      </c>
      <c r="G2" s="472" t="s">
        <v>161</v>
      </c>
      <c r="H2" s="472" t="s">
        <v>162</v>
      </c>
      <c r="I2" s="472" t="s">
        <v>83</v>
      </c>
      <c r="J2" s="472" t="s">
        <v>85</v>
      </c>
      <c r="K2" s="472" t="s">
        <v>87</v>
      </c>
      <c r="L2" s="472" t="s">
        <v>96</v>
      </c>
      <c r="M2" s="473" t="s">
        <v>119</v>
      </c>
    </row>
    <row r="3" spans="2:13" x14ac:dyDescent="0.2">
      <c r="B3" s="625" t="s">
        <v>20</v>
      </c>
      <c r="C3" s="626"/>
      <c r="D3" s="474">
        <v>90</v>
      </c>
      <c r="E3" s="474">
        <v>97</v>
      </c>
      <c r="F3" s="474">
        <v>219</v>
      </c>
      <c r="G3" s="474">
        <v>158</v>
      </c>
      <c r="H3" s="474">
        <v>216</v>
      </c>
      <c r="I3" s="474">
        <v>170</v>
      </c>
      <c r="J3" s="474">
        <v>160</v>
      </c>
      <c r="K3" s="474">
        <v>176</v>
      </c>
      <c r="L3" s="474">
        <v>96</v>
      </c>
      <c r="M3" s="474">
        <v>97</v>
      </c>
    </row>
    <row r="4" spans="2:13" x14ac:dyDescent="0.2">
      <c r="B4" s="478"/>
      <c r="C4" s="479" t="s">
        <v>175</v>
      </c>
      <c r="D4" s="474">
        <v>16</v>
      </c>
      <c r="E4" s="474">
        <v>18</v>
      </c>
      <c r="F4" s="474">
        <v>62</v>
      </c>
      <c r="G4" s="477">
        <v>31</v>
      </c>
      <c r="H4" s="477">
        <v>39</v>
      </c>
      <c r="I4" s="477">
        <v>20</v>
      </c>
      <c r="J4" s="477">
        <v>30</v>
      </c>
      <c r="K4" s="477">
        <v>25</v>
      </c>
      <c r="L4" s="477">
        <v>19</v>
      </c>
      <c r="M4" s="477">
        <v>11</v>
      </c>
    </row>
    <row r="5" spans="2:13" x14ac:dyDescent="0.2">
      <c r="B5" s="480"/>
      <c r="C5" s="479" t="s">
        <v>176</v>
      </c>
      <c r="D5" s="474">
        <v>43</v>
      </c>
      <c r="E5" s="474">
        <v>48</v>
      </c>
      <c r="F5" s="474">
        <v>111</v>
      </c>
      <c r="G5" s="477">
        <v>100</v>
      </c>
      <c r="H5" s="477">
        <v>151</v>
      </c>
      <c r="I5" s="477">
        <v>118</v>
      </c>
      <c r="J5" s="477">
        <v>119</v>
      </c>
      <c r="K5" s="477">
        <v>135</v>
      </c>
      <c r="L5" s="477">
        <v>72</v>
      </c>
      <c r="M5" s="477">
        <v>73</v>
      </c>
    </row>
    <row r="6" spans="2:13" x14ac:dyDescent="0.2">
      <c r="B6"/>
    </row>
    <row r="7" spans="2:13" x14ac:dyDescent="0.2">
      <c r="B7"/>
    </row>
    <row r="8" spans="2:13" s="103" customFormat="1" x14ac:dyDescent="0.2">
      <c r="B8" s="104"/>
    </row>
  </sheetData>
  <mergeCells count="2">
    <mergeCell ref="B2:C2"/>
    <mergeCell ref="B3:C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J37"/>
  <sheetViews>
    <sheetView showGridLines="0" zoomScale="130" zoomScaleNormal="130" workbookViewId="0">
      <selection activeCell="I1" sqref="I1"/>
    </sheetView>
  </sheetViews>
  <sheetFormatPr defaultColWidth="9" defaultRowHeight="10.8" x14ac:dyDescent="0.2"/>
  <cols>
    <col min="1" max="1" width="1.21875" style="45" customWidth="1"/>
    <col min="2" max="2" width="9" style="45"/>
    <col min="3" max="3" width="2.44140625" style="45" customWidth="1"/>
    <col min="4" max="4" width="14.77734375" style="46" customWidth="1"/>
    <col min="5" max="9" width="7.109375" style="46" customWidth="1"/>
    <col min="10" max="10" width="1.44140625" style="45" customWidth="1"/>
    <col min="11" max="16384" width="9" style="45"/>
  </cols>
  <sheetData>
    <row r="1" spans="1:10" ht="11.4" thickBot="1" x14ac:dyDescent="0.25">
      <c r="B1" s="45" t="s">
        <v>179</v>
      </c>
      <c r="D1" s="45"/>
      <c r="J1" s="46"/>
    </row>
    <row r="2" spans="1:10" ht="11.25" customHeight="1" x14ac:dyDescent="0.2">
      <c r="B2" s="543" t="s">
        <v>32</v>
      </c>
      <c r="C2" s="636"/>
      <c r="D2" s="636"/>
      <c r="E2" s="556" t="s">
        <v>82</v>
      </c>
      <c r="F2" s="524" t="s">
        <v>84</v>
      </c>
      <c r="G2" s="524" t="s">
        <v>86</v>
      </c>
      <c r="H2" s="524" t="s">
        <v>94</v>
      </c>
      <c r="I2" s="534" t="s">
        <v>118</v>
      </c>
    </row>
    <row r="3" spans="1:10" ht="12" customHeight="1" thickBot="1" x14ac:dyDescent="0.25">
      <c r="B3" s="637"/>
      <c r="C3" s="638"/>
      <c r="D3" s="638"/>
      <c r="E3" s="557"/>
      <c r="F3" s="525"/>
      <c r="G3" s="525"/>
      <c r="H3" s="525"/>
      <c r="I3" s="535"/>
    </row>
    <row r="4" spans="1:10" s="63" customFormat="1" x14ac:dyDescent="0.2">
      <c r="B4" s="116" t="s">
        <v>35</v>
      </c>
      <c r="C4" s="176"/>
      <c r="D4" s="288"/>
      <c r="E4" s="337">
        <v>436</v>
      </c>
      <c r="F4" s="230">
        <v>417</v>
      </c>
      <c r="G4" s="230">
        <v>413</v>
      </c>
      <c r="H4" s="230">
        <v>445</v>
      </c>
      <c r="I4" s="193">
        <v>492</v>
      </c>
    </row>
    <row r="5" spans="1:10" s="63" customFormat="1" ht="13.2" x14ac:dyDescent="0.2">
      <c r="A5" s="175"/>
      <c r="B5" s="117"/>
      <c r="C5" s="628" t="s">
        <v>121</v>
      </c>
      <c r="D5" s="629"/>
      <c r="E5" s="289">
        <v>303</v>
      </c>
      <c r="F5" s="234">
        <v>301</v>
      </c>
      <c r="G5" s="234">
        <v>303</v>
      </c>
      <c r="H5" s="234">
        <v>318</v>
      </c>
      <c r="I5" s="190">
        <v>322</v>
      </c>
    </row>
    <row r="6" spans="1:10" s="62" customFormat="1" ht="13.2" x14ac:dyDescent="0.2">
      <c r="A6" s="175"/>
      <c r="B6" s="118"/>
      <c r="C6" s="630" t="s">
        <v>9</v>
      </c>
      <c r="D6" s="631"/>
      <c r="E6" s="290">
        <f>E5/E4*100</f>
        <v>69.495412844036693</v>
      </c>
      <c r="F6" s="273">
        <f>F5/F4*100</f>
        <v>72.182254196642674</v>
      </c>
      <c r="G6" s="273">
        <f>G5/G4*100</f>
        <v>73.365617433414045</v>
      </c>
      <c r="H6" s="273">
        <f>H5/H4*100</f>
        <v>71.460674157303373</v>
      </c>
      <c r="I6" s="219">
        <f>I5/I4*100</f>
        <v>65.447154471544707</v>
      </c>
    </row>
    <row r="7" spans="1:10" s="63" customFormat="1" x14ac:dyDescent="0.2">
      <c r="B7" s="93"/>
      <c r="C7" s="632" t="s">
        <v>122</v>
      </c>
      <c r="D7" s="633"/>
      <c r="E7" s="291">
        <v>40</v>
      </c>
      <c r="F7" s="247">
        <v>36</v>
      </c>
      <c r="G7" s="247">
        <v>30</v>
      </c>
      <c r="H7" s="247">
        <v>34</v>
      </c>
      <c r="I7" s="201">
        <v>57</v>
      </c>
    </row>
    <row r="8" spans="1:10" s="63" customFormat="1" x14ac:dyDescent="0.2">
      <c r="A8" s="62"/>
      <c r="B8" s="130"/>
      <c r="C8" s="634" t="s">
        <v>9</v>
      </c>
      <c r="D8" s="635"/>
      <c r="E8" s="292">
        <f t="shared" ref="E8:H8" si="0">E7/E4*100</f>
        <v>9.1743119266055047</v>
      </c>
      <c r="F8" s="274">
        <f t="shared" si="0"/>
        <v>8.6330935251798557</v>
      </c>
      <c r="G8" s="274">
        <f t="shared" si="0"/>
        <v>7.2639225181598057</v>
      </c>
      <c r="H8" s="274">
        <f t="shared" si="0"/>
        <v>7.6404494382022472</v>
      </c>
      <c r="I8" s="220">
        <f t="shared" ref="I8" si="1">I7/I4*100</f>
        <v>11.585365853658537</v>
      </c>
    </row>
    <row r="9" spans="1:10" s="63" customFormat="1" x14ac:dyDescent="0.2">
      <c r="B9" s="47"/>
      <c r="C9" s="94"/>
      <c r="D9" s="57" t="s">
        <v>134</v>
      </c>
      <c r="E9" s="291">
        <v>13</v>
      </c>
      <c r="F9" s="247">
        <v>18</v>
      </c>
      <c r="G9" s="247">
        <v>14</v>
      </c>
      <c r="H9" s="247">
        <v>10</v>
      </c>
      <c r="I9" s="201">
        <v>21</v>
      </c>
    </row>
    <row r="10" spans="1:10" s="63" customFormat="1" x14ac:dyDescent="0.2">
      <c r="B10" s="93"/>
      <c r="C10" s="51"/>
      <c r="D10" s="177" t="s">
        <v>68</v>
      </c>
      <c r="E10" s="293">
        <v>0</v>
      </c>
      <c r="F10" s="275">
        <v>0</v>
      </c>
      <c r="G10" s="275">
        <v>0</v>
      </c>
      <c r="H10" s="275">
        <v>0</v>
      </c>
      <c r="I10" s="305">
        <v>0</v>
      </c>
    </row>
    <row r="11" spans="1:10" s="63" customFormat="1" x14ac:dyDescent="0.2">
      <c r="B11" s="93"/>
      <c r="C11" s="51"/>
      <c r="D11" s="178" t="s">
        <v>144</v>
      </c>
      <c r="E11" s="294">
        <v>5</v>
      </c>
      <c r="F11" s="276">
        <v>7</v>
      </c>
      <c r="G11" s="276">
        <v>8</v>
      </c>
      <c r="H11" s="276">
        <v>13</v>
      </c>
      <c r="I11" s="404">
        <v>13</v>
      </c>
    </row>
    <row r="12" spans="1:10" s="63" customFormat="1" x14ac:dyDescent="0.2">
      <c r="B12" s="93"/>
      <c r="C12" s="51"/>
      <c r="D12" s="177" t="s">
        <v>135</v>
      </c>
      <c r="E12" s="293">
        <v>1</v>
      </c>
      <c r="F12" s="275">
        <v>0</v>
      </c>
      <c r="G12" s="275">
        <v>0</v>
      </c>
      <c r="H12" s="275">
        <v>0</v>
      </c>
      <c r="I12" s="305">
        <v>0</v>
      </c>
    </row>
    <row r="13" spans="1:10" s="63" customFormat="1" x14ac:dyDescent="0.2">
      <c r="B13" s="93"/>
      <c r="C13" s="51"/>
      <c r="D13" s="177" t="s">
        <v>136</v>
      </c>
      <c r="E13" s="293">
        <v>3</v>
      </c>
      <c r="F13" s="275">
        <v>2</v>
      </c>
      <c r="G13" s="275">
        <v>1</v>
      </c>
      <c r="H13" s="275">
        <v>1</v>
      </c>
      <c r="I13" s="305">
        <v>1</v>
      </c>
    </row>
    <row r="14" spans="1:10" s="63" customFormat="1" x14ac:dyDescent="0.2">
      <c r="B14" s="93"/>
      <c r="C14" s="51"/>
      <c r="D14" s="177" t="s">
        <v>69</v>
      </c>
      <c r="E14" s="293">
        <v>0</v>
      </c>
      <c r="F14" s="275">
        <v>0</v>
      </c>
      <c r="G14" s="275">
        <v>0</v>
      </c>
      <c r="H14" s="275">
        <v>1</v>
      </c>
      <c r="I14" s="305">
        <v>5</v>
      </c>
    </row>
    <row r="15" spans="1:10" s="63" customFormat="1" x14ac:dyDescent="0.2">
      <c r="B15" s="93"/>
      <c r="C15" s="51"/>
      <c r="D15" s="179" t="s">
        <v>137</v>
      </c>
      <c r="E15" s="293">
        <v>1</v>
      </c>
      <c r="F15" s="275">
        <v>3</v>
      </c>
      <c r="G15" s="275">
        <v>0</v>
      </c>
      <c r="H15" s="275">
        <v>1</v>
      </c>
      <c r="I15" s="305">
        <v>8</v>
      </c>
    </row>
    <row r="16" spans="1:10" s="63" customFormat="1" x14ac:dyDescent="0.2">
      <c r="B16" s="93"/>
      <c r="C16" s="51"/>
      <c r="D16" s="177" t="s">
        <v>71</v>
      </c>
      <c r="E16" s="293">
        <v>0</v>
      </c>
      <c r="F16" s="275">
        <v>2</v>
      </c>
      <c r="G16" s="275">
        <v>0</v>
      </c>
      <c r="H16" s="275">
        <v>0</v>
      </c>
      <c r="I16" s="305">
        <v>0</v>
      </c>
    </row>
    <row r="17" spans="1:10" s="63" customFormat="1" x14ac:dyDescent="0.2">
      <c r="B17" s="93"/>
      <c r="C17" s="51"/>
      <c r="D17" s="177" t="s">
        <v>70</v>
      </c>
      <c r="E17" s="293">
        <v>1</v>
      </c>
      <c r="F17" s="275">
        <v>0</v>
      </c>
      <c r="G17" s="275">
        <v>0</v>
      </c>
      <c r="H17" s="275">
        <v>3</v>
      </c>
      <c r="I17" s="305">
        <v>3</v>
      </c>
    </row>
    <row r="18" spans="1:10" s="63" customFormat="1" x14ac:dyDescent="0.2">
      <c r="B18" s="93"/>
      <c r="C18" s="51"/>
      <c r="D18" s="177" t="s">
        <v>73</v>
      </c>
      <c r="E18" s="293">
        <v>8</v>
      </c>
      <c r="F18" s="275">
        <v>2</v>
      </c>
      <c r="G18" s="275">
        <v>2</v>
      </c>
      <c r="H18" s="275">
        <v>2</v>
      </c>
      <c r="I18" s="305">
        <v>1</v>
      </c>
    </row>
    <row r="19" spans="1:10" s="63" customFormat="1" x14ac:dyDescent="0.2">
      <c r="B19" s="93"/>
      <c r="C19" s="51"/>
      <c r="D19" s="180" t="s">
        <v>74</v>
      </c>
      <c r="E19" s="293">
        <v>0</v>
      </c>
      <c r="F19" s="275">
        <v>0</v>
      </c>
      <c r="G19" s="275">
        <v>0</v>
      </c>
      <c r="H19" s="275">
        <v>0</v>
      </c>
      <c r="I19" s="305">
        <v>0</v>
      </c>
    </row>
    <row r="20" spans="1:10" s="63" customFormat="1" ht="11.4" thickBot="1" x14ac:dyDescent="0.25">
      <c r="B20" s="136"/>
      <c r="C20" s="181"/>
      <c r="D20" s="137" t="s">
        <v>132</v>
      </c>
      <c r="E20" s="295">
        <f t="shared" ref="E20:H20" si="2">E7-E9-E10-E11-E12-E13-E14-E15-E16-E17-E18-E19</f>
        <v>8</v>
      </c>
      <c r="F20" s="218">
        <f t="shared" si="2"/>
        <v>2</v>
      </c>
      <c r="G20" s="218">
        <f t="shared" si="2"/>
        <v>5</v>
      </c>
      <c r="H20" s="402">
        <f t="shared" si="2"/>
        <v>3</v>
      </c>
      <c r="I20" s="306">
        <f t="shared" ref="I20" si="3">I7-I9-I10-I11-I12-I13-I14-I15-I16-I17-I18-I19</f>
        <v>5</v>
      </c>
    </row>
    <row r="21" spans="1:10" s="63" customFormat="1" ht="13.2" x14ac:dyDescent="0.2">
      <c r="B21" s="627" t="s">
        <v>64</v>
      </c>
      <c r="C21" s="627"/>
      <c r="D21" s="627"/>
      <c r="E21" s="627"/>
      <c r="F21" s="627"/>
      <c r="G21" s="627"/>
      <c r="H21" s="627"/>
      <c r="I21" s="627"/>
      <c r="J21" s="304"/>
    </row>
    <row r="22" spans="1:10" s="63" customFormat="1" ht="13.2" x14ac:dyDescent="0.2">
      <c r="A22" s="175"/>
      <c r="B22" s="43" t="s">
        <v>65</v>
      </c>
      <c r="C22" s="43"/>
      <c r="D22" s="2"/>
      <c r="E22" s="2"/>
      <c r="F22" s="2"/>
      <c r="G22" s="2"/>
      <c r="H22" s="2"/>
      <c r="I22" s="2"/>
      <c r="J22" s="182"/>
    </row>
    <row r="23" spans="1:10" x14ac:dyDescent="0.2">
      <c r="D23" s="55"/>
      <c r="E23" s="55"/>
      <c r="F23" s="55"/>
      <c r="G23" s="55"/>
      <c r="H23" s="55"/>
      <c r="I23" s="55"/>
    </row>
    <row r="24" spans="1:10" x14ac:dyDescent="0.2">
      <c r="D24" s="67"/>
      <c r="E24" s="67"/>
      <c r="F24" s="67"/>
      <c r="G24" s="67"/>
      <c r="H24" s="67"/>
      <c r="I24" s="67"/>
    </row>
    <row r="25" spans="1:10" x14ac:dyDescent="0.2">
      <c r="D25" s="55"/>
      <c r="E25" s="55"/>
      <c r="F25" s="55"/>
      <c r="G25" s="55"/>
      <c r="H25" s="55"/>
      <c r="I25" s="55"/>
    </row>
    <row r="26" spans="1:10" x14ac:dyDescent="0.2">
      <c r="C26" s="119"/>
      <c r="D26" s="67"/>
      <c r="E26" s="67"/>
      <c r="F26" s="67"/>
      <c r="G26" s="67"/>
      <c r="H26" s="67"/>
      <c r="I26" s="67"/>
    </row>
    <row r="27" spans="1:10" x14ac:dyDescent="0.2">
      <c r="C27" s="119"/>
      <c r="D27" s="67"/>
      <c r="E27" s="67"/>
      <c r="F27" s="67"/>
      <c r="G27" s="67"/>
      <c r="H27" s="67"/>
      <c r="I27" s="67"/>
    </row>
    <row r="28" spans="1:10" x14ac:dyDescent="0.2">
      <c r="D28" s="67"/>
      <c r="E28" s="67"/>
      <c r="F28" s="67"/>
      <c r="G28" s="67"/>
      <c r="H28" s="67"/>
      <c r="I28" s="67"/>
    </row>
    <row r="29" spans="1:10" x14ac:dyDescent="0.2">
      <c r="D29" s="55"/>
      <c r="E29" s="55"/>
      <c r="F29" s="55"/>
      <c r="G29" s="55"/>
      <c r="H29" s="55"/>
      <c r="I29" s="55"/>
    </row>
    <row r="30" spans="1:10" x14ac:dyDescent="0.2">
      <c r="D30" s="67"/>
      <c r="E30" s="67"/>
      <c r="F30" s="67"/>
      <c r="G30" s="67"/>
      <c r="H30" s="67"/>
      <c r="I30" s="67"/>
    </row>
    <row r="31" spans="1:10" x14ac:dyDescent="0.2">
      <c r="D31" s="55"/>
      <c r="E31" s="55"/>
      <c r="F31" s="55"/>
      <c r="G31" s="55"/>
      <c r="H31" s="55"/>
      <c r="I31" s="55"/>
    </row>
    <row r="32" spans="1:10" x14ac:dyDescent="0.2">
      <c r="C32" s="119"/>
    </row>
    <row r="33" spans="3:9" x14ac:dyDescent="0.2">
      <c r="C33" s="119"/>
    </row>
    <row r="35" spans="3:9" x14ac:dyDescent="0.2">
      <c r="D35" s="55"/>
      <c r="E35" s="55"/>
      <c r="F35" s="55"/>
      <c r="G35" s="55"/>
      <c r="H35" s="55"/>
      <c r="I35" s="55"/>
    </row>
    <row r="37" spans="3:9" x14ac:dyDescent="0.2">
      <c r="D37" s="55"/>
      <c r="E37" s="55"/>
      <c r="F37" s="55"/>
      <c r="G37" s="55"/>
      <c r="H37" s="55"/>
      <c r="I37" s="55"/>
    </row>
  </sheetData>
  <mergeCells count="11">
    <mergeCell ref="B21:I21"/>
    <mergeCell ref="I2:I3"/>
    <mergeCell ref="C5:D5"/>
    <mergeCell ref="C6:D6"/>
    <mergeCell ref="C7:D7"/>
    <mergeCell ref="C8:D8"/>
    <mergeCell ref="H2:H3"/>
    <mergeCell ref="G2:G3"/>
    <mergeCell ref="E2:E3"/>
    <mergeCell ref="F2:F3"/>
    <mergeCell ref="B2:D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T59"/>
  <sheetViews>
    <sheetView showGridLines="0" tabSelected="1" zoomScale="130" zoomScaleNormal="130" workbookViewId="0">
      <pane ySplit="5" topLeftCell="A6" activePane="bottomLeft" state="frozen"/>
      <selection activeCell="B2" sqref="B2:E3"/>
      <selection pane="bottomLeft" activeCell="V18" sqref="V18"/>
    </sheetView>
  </sheetViews>
  <sheetFormatPr defaultColWidth="9" defaultRowHeight="13.2" x14ac:dyDescent="0.2"/>
  <cols>
    <col min="1" max="1" width="2.109375" style="96" customWidth="1"/>
    <col min="2" max="2" width="4.109375" style="96" customWidth="1"/>
    <col min="3" max="3" width="6.44140625" style="96" customWidth="1"/>
    <col min="4" max="19" width="5.44140625" style="96" customWidth="1"/>
    <col min="20" max="16384" width="9" style="96"/>
  </cols>
  <sheetData>
    <row r="1" spans="1:20" ht="13.8" thickBot="1" x14ac:dyDescent="0.25">
      <c r="A1" s="183"/>
      <c r="B1" s="120" t="s">
        <v>154</v>
      </c>
      <c r="C1" s="184"/>
      <c r="D1" s="184"/>
      <c r="E1" s="184"/>
      <c r="F1" s="184"/>
      <c r="G1" s="184"/>
      <c r="H1" s="184"/>
      <c r="I1" s="2"/>
      <c r="J1" s="2"/>
      <c r="K1" s="287"/>
      <c r="L1" s="2"/>
      <c r="M1" s="2"/>
      <c r="N1" s="2"/>
      <c r="O1" s="2"/>
      <c r="P1" s="2"/>
      <c r="Q1" s="2"/>
      <c r="R1" s="2"/>
      <c r="S1" s="2"/>
      <c r="T1" s="2"/>
    </row>
    <row r="2" spans="1:20" s="121" customFormat="1" ht="10.5" customHeight="1" x14ac:dyDescent="0.2">
      <c r="B2" s="643"/>
      <c r="C2" s="644"/>
      <c r="D2" s="649" t="s">
        <v>36</v>
      </c>
      <c r="E2" s="650"/>
      <c r="F2" s="653" t="s">
        <v>54</v>
      </c>
      <c r="G2" s="654"/>
      <c r="H2" s="649" t="s">
        <v>3</v>
      </c>
      <c r="I2" s="654"/>
      <c r="J2" s="649" t="s">
        <v>37</v>
      </c>
      <c r="K2" s="657"/>
      <c r="L2" s="657"/>
      <c r="M2" s="657"/>
      <c r="N2" s="657"/>
      <c r="O2" s="657"/>
      <c r="P2" s="657"/>
      <c r="Q2" s="654"/>
      <c r="R2" s="657" t="s">
        <v>6</v>
      </c>
      <c r="S2" s="654"/>
      <c r="T2" s="122"/>
    </row>
    <row r="3" spans="1:20" s="121" customFormat="1" ht="10.5" customHeight="1" x14ac:dyDescent="0.2">
      <c r="B3" s="645"/>
      <c r="C3" s="646"/>
      <c r="D3" s="651"/>
      <c r="E3" s="652"/>
      <c r="F3" s="655"/>
      <c r="G3" s="656"/>
      <c r="H3" s="651"/>
      <c r="I3" s="656"/>
      <c r="J3" s="315"/>
      <c r="K3" s="314"/>
      <c r="L3" s="659" t="s">
        <v>38</v>
      </c>
      <c r="M3" s="660"/>
      <c r="N3" s="661" t="s">
        <v>29</v>
      </c>
      <c r="O3" s="660"/>
      <c r="P3" s="661" t="s">
        <v>30</v>
      </c>
      <c r="Q3" s="662"/>
      <c r="R3" s="658"/>
      <c r="S3" s="656"/>
      <c r="T3" s="122"/>
    </row>
    <row r="4" spans="1:20" s="123" customFormat="1" ht="24" customHeight="1" thickBot="1" x14ac:dyDescent="0.25">
      <c r="B4" s="647"/>
      <c r="C4" s="648"/>
      <c r="D4" s="419" t="s">
        <v>108</v>
      </c>
      <c r="E4" s="420" t="s">
        <v>120</v>
      </c>
      <c r="F4" s="421" t="s">
        <v>108</v>
      </c>
      <c r="G4" s="422" t="s">
        <v>120</v>
      </c>
      <c r="H4" s="423" t="s">
        <v>108</v>
      </c>
      <c r="I4" s="422" t="s">
        <v>120</v>
      </c>
      <c r="J4" s="424" t="s">
        <v>108</v>
      </c>
      <c r="K4" s="424" t="s">
        <v>120</v>
      </c>
      <c r="L4" s="424" t="s">
        <v>108</v>
      </c>
      <c r="M4" s="424" t="s">
        <v>120</v>
      </c>
      <c r="N4" s="424" t="s">
        <v>108</v>
      </c>
      <c r="O4" s="424" t="s">
        <v>120</v>
      </c>
      <c r="P4" s="424" t="s">
        <v>108</v>
      </c>
      <c r="Q4" s="422" t="s">
        <v>120</v>
      </c>
      <c r="R4" s="423" t="s">
        <v>108</v>
      </c>
      <c r="S4" s="422" t="s">
        <v>120</v>
      </c>
      <c r="T4" s="124"/>
    </row>
    <row r="5" spans="1:20" ht="13.8" thickBot="1" x14ac:dyDescent="0.25">
      <c r="A5" s="175"/>
      <c r="B5" s="641" t="s">
        <v>39</v>
      </c>
      <c r="C5" s="642"/>
      <c r="D5" s="410">
        <f t="shared" ref="D5:E20" si="0">F5+H5+J5+R5</f>
        <v>817</v>
      </c>
      <c r="E5" s="334">
        <f t="shared" si="0"/>
        <v>868</v>
      </c>
      <c r="F5" s="411">
        <v>591</v>
      </c>
      <c r="G5" s="278">
        <v>605</v>
      </c>
      <c r="H5" s="412">
        <v>154</v>
      </c>
      <c r="I5" s="278">
        <v>181</v>
      </c>
      <c r="J5" s="125">
        <v>71</v>
      </c>
      <c r="K5" s="125">
        <v>82</v>
      </c>
      <c r="L5" s="125">
        <v>6</v>
      </c>
      <c r="M5" s="125">
        <v>7</v>
      </c>
      <c r="N5" s="125">
        <v>32</v>
      </c>
      <c r="O5" s="125">
        <v>50</v>
      </c>
      <c r="P5" s="125">
        <v>3</v>
      </c>
      <c r="Q5" s="278">
        <v>0</v>
      </c>
      <c r="R5" s="412">
        <v>1</v>
      </c>
      <c r="S5" s="278">
        <v>0</v>
      </c>
      <c r="T5" s="124"/>
    </row>
    <row r="6" spans="1:20" ht="13.8" thickTop="1" x14ac:dyDescent="0.2">
      <c r="A6" s="175"/>
      <c r="B6" s="279" t="s">
        <v>66</v>
      </c>
      <c r="C6" s="282"/>
      <c r="D6" s="413">
        <f t="shared" si="0"/>
        <v>24</v>
      </c>
      <c r="E6" s="335">
        <f t="shared" si="0"/>
        <v>32</v>
      </c>
      <c r="F6" s="414">
        <v>21</v>
      </c>
      <c r="G6" s="280">
        <v>31</v>
      </c>
      <c r="H6" s="336">
        <v>3</v>
      </c>
      <c r="I6" s="280">
        <v>1</v>
      </c>
      <c r="J6" s="44"/>
      <c r="K6" s="44"/>
      <c r="L6" s="44"/>
      <c r="M6" s="44"/>
      <c r="N6" s="44"/>
      <c r="O6" s="44"/>
      <c r="P6" s="44"/>
      <c r="Q6" s="280"/>
      <c r="R6" s="336"/>
      <c r="S6" s="280"/>
      <c r="T6" s="124"/>
    </row>
    <row r="7" spans="1:20" x14ac:dyDescent="0.2">
      <c r="A7" s="175"/>
      <c r="B7" s="281" t="s">
        <v>67</v>
      </c>
      <c r="C7" s="282"/>
      <c r="D7" s="413">
        <f t="shared" si="0"/>
        <v>3</v>
      </c>
      <c r="E7" s="335">
        <f t="shared" si="0"/>
        <v>4</v>
      </c>
      <c r="F7" s="414">
        <v>3</v>
      </c>
      <c r="G7" s="280">
        <v>3</v>
      </c>
      <c r="H7" s="336"/>
      <c r="I7" s="280">
        <v>1</v>
      </c>
      <c r="J7" s="44"/>
      <c r="K7" s="44"/>
      <c r="L7" s="44"/>
      <c r="M7" s="44"/>
      <c r="N7" s="44"/>
      <c r="O7" s="44"/>
      <c r="P7" s="44"/>
      <c r="Q7" s="280"/>
      <c r="R7" s="336"/>
      <c r="S7" s="280"/>
      <c r="T7" s="124"/>
    </row>
    <row r="8" spans="1:20" x14ac:dyDescent="0.2">
      <c r="A8" s="175"/>
      <c r="B8" s="281" t="s">
        <v>68</v>
      </c>
      <c r="C8" s="283"/>
      <c r="D8" s="413">
        <f t="shared" si="0"/>
        <v>3</v>
      </c>
      <c r="E8" s="335">
        <f t="shared" si="0"/>
        <v>3</v>
      </c>
      <c r="F8" s="414">
        <v>3</v>
      </c>
      <c r="G8" s="280">
        <v>1</v>
      </c>
      <c r="H8" s="336"/>
      <c r="I8" s="280">
        <v>2</v>
      </c>
      <c r="J8" s="44"/>
      <c r="K8" s="44"/>
      <c r="L8" s="44"/>
      <c r="M8" s="44"/>
      <c r="N8" s="44"/>
      <c r="O8" s="44"/>
      <c r="P8" s="44"/>
      <c r="Q8" s="280"/>
      <c r="R8" s="336"/>
      <c r="S8" s="280"/>
      <c r="T8" s="124"/>
    </row>
    <row r="9" spans="1:20" x14ac:dyDescent="0.2">
      <c r="A9" s="175"/>
      <c r="B9" s="281" t="s">
        <v>90</v>
      </c>
      <c r="C9" s="283"/>
      <c r="D9" s="413">
        <f t="shared" si="0"/>
        <v>220</v>
      </c>
      <c r="E9" s="335">
        <f t="shared" si="0"/>
        <v>211</v>
      </c>
      <c r="F9" s="414">
        <v>187</v>
      </c>
      <c r="G9" s="280">
        <v>180</v>
      </c>
      <c r="H9" s="336">
        <v>23</v>
      </c>
      <c r="I9" s="280">
        <v>23</v>
      </c>
      <c r="J9" s="44">
        <v>10</v>
      </c>
      <c r="K9" s="44">
        <v>8</v>
      </c>
      <c r="L9" s="44"/>
      <c r="M9" s="44">
        <v>1</v>
      </c>
      <c r="N9" s="44">
        <v>5</v>
      </c>
      <c r="O9" s="44">
        <v>4</v>
      </c>
      <c r="P9" s="44"/>
      <c r="Q9" s="280"/>
      <c r="R9" s="336"/>
      <c r="S9" s="280"/>
      <c r="T9" s="124"/>
    </row>
    <row r="10" spans="1:20" s="403" customFormat="1" x14ac:dyDescent="0.2">
      <c r="B10" s="281" t="s">
        <v>109</v>
      </c>
      <c r="C10" s="283"/>
      <c r="D10" s="413">
        <f>F10+H10+J10+R10</f>
        <v>5</v>
      </c>
      <c r="E10" s="335">
        <f>G10+I10+K10+S10</f>
        <v>7</v>
      </c>
      <c r="F10" s="414">
        <v>3</v>
      </c>
      <c r="G10" s="280">
        <v>1</v>
      </c>
      <c r="H10" s="336">
        <v>2</v>
      </c>
      <c r="I10" s="280">
        <v>4</v>
      </c>
      <c r="J10" s="44"/>
      <c r="K10" s="44">
        <v>2</v>
      </c>
      <c r="L10" s="44"/>
      <c r="M10" s="44"/>
      <c r="N10" s="44"/>
      <c r="O10" s="44">
        <v>2</v>
      </c>
      <c r="P10" s="44"/>
      <c r="Q10" s="280"/>
      <c r="R10" s="336"/>
      <c r="S10" s="280"/>
      <c r="T10" s="124"/>
    </row>
    <row r="11" spans="1:20" x14ac:dyDescent="0.2">
      <c r="A11" s="175"/>
      <c r="B11" s="284" t="s">
        <v>40</v>
      </c>
      <c r="C11" s="283"/>
      <c r="D11" s="413">
        <f t="shared" si="0"/>
        <v>43</v>
      </c>
      <c r="E11" s="335">
        <f t="shared" si="0"/>
        <v>26</v>
      </c>
      <c r="F11" s="414">
        <v>41</v>
      </c>
      <c r="G11" s="280">
        <v>25</v>
      </c>
      <c r="H11" s="336">
        <v>2</v>
      </c>
      <c r="I11" s="280"/>
      <c r="J11" s="44"/>
      <c r="K11" s="44">
        <v>1</v>
      </c>
      <c r="L11" s="44"/>
      <c r="M11" s="44"/>
      <c r="N11" s="44"/>
      <c r="O11" s="44"/>
      <c r="P11" s="44"/>
      <c r="Q11" s="280"/>
      <c r="R11" s="336"/>
      <c r="S11" s="280"/>
      <c r="T11" s="124"/>
    </row>
    <row r="12" spans="1:20" x14ac:dyDescent="0.2">
      <c r="A12" s="175"/>
      <c r="B12" s="281" t="s">
        <v>69</v>
      </c>
      <c r="C12" s="282"/>
      <c r="D12" s="413">
        <f t="shared" si="0"/>
        <v>20</v>
      </c>
      <c r="E12" s="335">
        <f t="shared" si="0"/>
        <v>41</v>
      </c>
      <c r="F12" s="414">
        <v>12</v>
      </c>
      <c r="G12" s="280">
        <v>31</v>
      </c>
      <c r="H12" s="336"/>
      <c r="I12" s="280">
        <v>2</v>
      </c>
      <c r="J12" s="44">
        <v>8</v>
      </c>
      <c r="K12" s="44">
        <v>8</v>
      </c>
      <c r="L12" s="44"/>
      <c r="M12" s="44">
        <v>2</v>
      </c>
      <c r="N12" s="44"/>
      <c r="O12" s="44"/>
      <c r="P12" s="44"/>
      <c r="Q12" s="280"/>
      <c r="R12" s="336"/>
      <c r="S12" s="280"/>
      <c r="T12" s="124"/>
    </row>
    <row r="13" spans="1:20" x14ac:dyDescent="0.2">
      <c r="A13" s="175"/>
      <c r="B13" s="639" t="s">
        <v>53</v>
      </c>
      <c r="C13" s="640"/>
      <c r="D13" s="413">
        <f t="shared" si="0"/>
        <v>32</v>
      </c>
      <c r="E13" s="335">
        <f t="shared" si="0"/>
        <v>43</v>
      </c>
      <c r="F13" s="414">
        <v>24</v>
      </c>
      <c r="G13" s="280">
        <v>35</v>
      </c>
      <c r="H13" s="336">
        <v>3</v>
      </c>
      <c r="I13" s="280">
        <v>6</v>
      </c>
      <c r="J13" s="44">
        <v>5</v>
      </c>
      <c r="K13" s="44">
        <v>2</v>
      </c>
      <c r="L13" s="44"/>
      <c r="M13" s="44"/>
      <c r="N13" s="44"/>
      <c r="O13" s="44"/>
      <c r="P13" s="44"/>
      <c r="Q13" s="280"/>
      <c r="R13" s="336"/>
      <c r="S13" s="280"/>
      <c r="T13" s="124"/>
    </row>
    <row r="14" spans="1:20" s="403" customFormat="1" x14ac:dyDescent="0.2">
      <c r="B14" s="281" t="s">
        <v>110</v>
      </c>
      <c r="C14" s="283"/>
      <c r="D14" s="413">
        <f>F14+H14+J14+R14</f>
        <v>3</v>
      </c>
      <c r="E14" s="335">
        <f>G14+I14+K14+S14</f>
        <v>4</v>
      </c>
      <c r="F14" s="414">
        <v>2</v>
      </c>
      <c r="G14" s="280">
        <v>3</v>
      </c>
      <c r="H14" s="336">
        <v>1</v>
      </c>
      <c r="I14" s="280">
        <v>1</v>
      </c>
      <c r="J14" s="44"/>
      <c r="K14" s="44"/>
      <c r="L14" s="44"/>
      <c r="M14" s="44"/>
      <c r="N14" s="44"/>
      <c r="O14" s="44"/>
      <c r="P14" s="44"/>
      <c r="Q14" s="280"/>
      <c r="R14" s="336"/>
      <c r="S14" s="280"/>
      <c r="T14" s="124"/>
    </row>
    <row r="15" spans="1:20" x14ac:dyDescent="0.2">
      <c r="A15" s="175"/>
      <c r="B15" s="281" t="s">
        <v>111</v>
      </c>
      <c r="C15" s="283"/>
      <c r="D15" s="413">
        <f>F15+H15+J15+R15</f>
        <v>2</v>
      </c>
      <c r="E15" s="335">
        <f>G15+I15+K15+S15</f>
        <v>4</v>
      </c>
      <c r="F15" s="414">
        <v>2</v>
      </c>
      <c r="G15" s="280"/>
      <c r="H15" s="336"/>
      <c r="I15" s="280">
        <v>4</v>
      </c>
      <c r="J15" s="44"/>
      <c r="K15" s="44"/>
      <c r="L15" s="44"/>
      <c r="M15" s="44"/>
      <c r="N15" s="44"/>
      <c r="O15" s="44"/>
      <c r="P15" s="44"/>
      <c r="Q15" s="280"/>
      <c r="R15" s="336"/>
      <c r="S15" s="280"/>
      <c r="T15" s="124"/>
    </row>
    <row r="16" spans="1:20" x14ac:dyDescent="0.2">
      <c r="A16" s="175"/>
      <c r="B16" s="281" t="s">
        <v>70</v>
      </c>
      <c r="C16" s="282"/>
      <c r="D16" s="413">
        <f t="shared" si="0"/>
        <v>133</v>
      </c>
      <c r="E16" s="335">
        <f t="shared" si="0"/>
        <v>109</v>
      </c>
      <c r="F16" s="414">
        <v>128</v>
      </c>
      <c r="G16" s="280">
        <v>99</v>
      </c>
      <c r="H16" s="336">
        <v>3</v>
      </c>
      <c r="I16" s="280">
        <v>9</v>
      </c>
      <c r="J16" s="44">
        <v>1</v>
      </c>
      <c r="K16" s="44">
        <v>1</v>
      </c>
      <c r="L16" s="44"/>
      <c r="M16" s="44"/>
      <c r="N16" s="44"/>
      <c r="O16" s="44"/>
      <c r="P16" s="44"/>
      <c r="Q16" s="280"/>
      <c r="R16" s="336">
        <v>1</v>
      </c>
      <c r="S16" s="280"/>
      <c r="T16" s="124"/>
    </row>
    <row r="17" spans="1:20" x14ac:dyDescent="0.2">
      <c r="A17" s="175"/>
      <c r="B17" s="281" t="s">
        <v>41</v>
      </c>
      <c r="C17" s="282"/>
      <c r="D17" s="413">
        <f t="shared" si="0"/>
        <v>27</v>
      </c>
      <c r="E17" s="335">
        <f t="shared" si="0"/>
        <v>36</v>
      </c>
      <c r="F17" s="414">
        <v>13</v>
      </c>
      <c r="G17" s="280">
        <v>27</v>
      </c>
      <c r="H17" s="336">
        <v>11</v>
      </c>
      <c r="I17" s="280">
        <v>9</v>
      </c>
      <c r="J17" s="44">
        <v>3</v>
      </c>
      <c r="K17" s="44"/>
      <c r="L17" s="44"/>
      <c r="M17" s="44"/>
      <c r="N17" s="44"/>
      <c r="O17" s="44"/>
      <c r="P17" s="44">
        <v>3</v>
      </c>
      <c r="Q17" s="280"/>
      <c r="R17" s="336"/>
      <c r="S17" s="280"/>
      <c r="T17" s="124"/>
    </row>
    <row r="18" spans="1:20" x14ac:dyDescent="0.2">
      <c r="A18" s="175"/>
      <c r="B18" s="281" t="s">
        <v>71</v>
      </c>
      <c r="C18" s="283"/>
      <c r="D18" s="413">
        <f t="shared" si="0"/>
        <v>3</v>
      </c>
      <c r="E18" s="335">
        <f t="shared" si="0"/>
        <v>9</v>
      </c>
      <c r="F18" s="414">
        <v>3</v>
      </c>
      <c r="G18" s="280">
        <v>9</v>
      </c>
      <c r="H18" s="336"/>
      <c r="I18" s="280"/>
      <c r="J18" s="44"/>
      <c r="K18" s="44"/>
      <c r="L18" s="44"/>
      <c r="M18" s="44"/>
      <c r="N18" s="44"/>
      <c r="O18" s="44"/>
      <c r="P18" s="44"/>
      <c r="Q18" s="280"/>
      <c r="R18" s="336"/>
      <c r="S18" s="280"/>
    </row>
    <row r="19" spans="1:20" x14ac:dyDescent="0.2">
      <c r="A19" s="175"/>
      <c r="B19" s="281" t="s">
        <v>42</v>
      </c>
      <c r="C19" s="283"/>
      <c r="D19" s="413">
        <f t="shared" si="0"/>
        <v>2</v>
      </c>
      <c r="E19" s="335">
        <f t="shared" si="0"/>
        <v>2</v>
      </c>
      <c r="F19" s="414">
        <v>2</v>
      </c>
      <c r="G19" s="280">
        <v>1</v>
      </c>
      <c r="H19" s="336"/>
      <c r="I19" s="280">
        <v>1</v>
      </c>
      <c r="J19" s="44"/>
      <c r="K19" s="44"/>
      <c r="L19" s="44"/>
      <c r="M19" s="44"/>
      <c r="N19" s="44"/>
      <c r="O19" s="44"/>
      <c r="P19" s="44"/>
      <c r="Q19" s="280"/>
      <c r="R19" s="336"/>
      <c r="S19" s="280"/>
    </row>
    <row r="20" spans="1:20" x14ac:dyDescent="0.2">
      <c r="A20" s="175"/>
      <c r="B20" s="281" t="s">
        <v>72</v>
      </c>
      <c r="C20" s="283"/>
      <c r="D20" s="413">
        <f t="shared" si="0"/>
        <v>2</v>
      </c>
      <c r="E20" s="335">
        <f t="shared" si="0"/>
        <v>2</v>
      </c>
      <c r="F20" s="414">
        <v>2</v>
      </c>
      <c r="G20" s="280">
        <v>2</v>
      </c>
      <c r="H20" s="336"/>
      <c r="I20" s="280"/>
      <c r="J20" s="44"/>
      <c r="K20" s="44"/>
      <c r="L20" s="44"/>
      <c r="M20" s="44"/>
      <c r="N20" s="44"/>
      <c r="O20" s="44"/>
      <c r="P20" s="44"/>
      <c r="Q20" s="280"/>
      <c r="R20" s="336"/>
      <c r="S20" s="280"/>
    </row>
    <row r="21" spans="1:20" x14ac:dyDescent="0.2">
      <c r="A21" s="183"/>
      <c r="B21" s="281" t="s">
        <v>45</v>
      </c>
      <c r="C21" s="283"/>
      <c r="D21" s="413">
        <f t="shared" ref="D21:E35" si="1">F21+H21+J21+R21</f>
        <v>79</v>
      </c>
      <c r="E21" s="335">
        <f t="shared" si="1"/>
        <v>65</v>
      </c>
      <c r="F21" s="414">
        <v>15</v>
      </c>
      <c r="G21" s="280">
        <v>13</v>
      </c>
      <c r="H21" s="336">
        <v>34</v>
      </c>
      <c r="I21" s="280">
        <v>40</v>
      </c>
      <c r="J21" s="44">
        <v>30</v>
      </c>
      <c r="K21" s="44">
        <v>12</v>
      </c>
      <c r="L21" s="44">
        <v>5</v>
      </c>
      <c r="M21" s="44">
        <v>2</v>
      </c>
      <c r="N21" s="44">
        <v>17</v>
      </c>
      <c r="O21" s="44">
        <v>7</v>
      </c>
      <c r="P21" s="44"/>
      <c r="Q21" s="280"/>
      <c r="R21" s="336"/>
      <c r="S21" s="280"/>
    </row>
    <row r="22" spans="1:20" x14ac:dyDescent="0.2">
      <c r="A22" s="175"/>
      <c r="B22" s="284" t="s">
        <v>46</v>
      </c>
      <c r="C22" s="283"/>
      <c r="D22" s="413">
        <f t="shared" si="1"/>
        <v>3</v>
      </c>
      <c r="E22" s="335">
        <f t="shared" si="1"/>
        <v>7</v>
      </c>
      <c r="F22" s="414">
        <v>1</v>
      </c>
      <c r="G22" s="280">
        <v>1</v>
      </c>
      <c r="H22" s="336">
        <v>2</v>
      </c>
      <c r="I22" s="280">
        <v>2</v>
      </c>
      <c r="J22" s="44"/>
      <c r="K22" s="44">
        <v>4</v>
      </c>
      <c r="L22" s="44"/>
      <c r="M22" s="44">
        <v>1</v>
      </c>
      <c r="N22" s="44"/>
      <c r="O22" s="44">
        <v>2</v>
      </c>
      <c r="P22" s="44"/>
      <c r="Q22" s="280"/>
      <c r="R22" s="336"/>
      <c r="S22" s="280"/>
    </row>
    <row r="23" spans="1:20" s="403" customFormat="1" x14ac:dyDescent="0.2">
      <c r="B23" s="284" t="s">
        <v>113</v>
      </c>
      <c r="C23" s="283"/>
      <c r="D23" s="413">
        <f t="shared" si="1"/>
        <v>0</v>
      </c>
      <c r="E23" s="335">
        <f t="shared" si="1"/>
        <v>3</v>
      </c>
      <c r="F23" s="414"/>
      <c r="G23" s="280"/>
      <c r="H23" s="336"/>
      <c r="I23" s="280"/>
      <c r="J23" s="44"/>
      <c r="K23" s="44">
        <v>3</v>
      </c>
      <c r="L23" s="44"/>
      <c r="M23" s="44"/>
      <c r="N23" s="44"/>
      <c r="O23" s="44">
        <v>2</v>
      </c>
      <c r="P23" s="44"/>
      <c r="Q23" s="280"/>
      <c r="R23" s="336"/>
      <c r="S23" s="280"/>
    </row>
    <row r="24" spans="1:20" x14ac:dyDescent="0.2">
      <c r="A24" s="175"/>
      <c r="B24" s="281" t="s">
        <v>48</v>
      </c>
      <c r="C24" s="283"/>
      <c r="D24" s="413">
        <f t="shared" si="1"/>
        <v>2</v>
      </c>
      <c r="E24" s="335">
        <f t="shared" si="1"/>
        <v>4</v>
      </c>
      <c r="F24" s="414"/>
      <c r="G24" s="280">
        <v>2</v>
      </c>
      <c r="H24" s="336">
        <v>2</v>
      </c>
      <c r="I24" s="280">
        <v>2</v>
      </c>
      <c r="J24" s="44"/>
      <c r="K24" s="44"/>
      <c r="L24" s="44"/>
      <c r="M24" s="44"/>
      <c r="N24" s="44"/>
      <c r="O24" s="44"/>
      <c r="P24" s="44"/>
      <c r="Q24" s="280"/>
      <c r="R24" s="336"/>
      <c r="S24" s="280"/>
    </row>
    <row r="25" spans="1:20" s="403" customFormat="1" x14ac:dyDescent="0.2">
      <c r="B25" s="281" t="s">
        <v>114</v>
      </c>
      <c r="C25" s="283"/>
      <c r="D25" s="413">
        <f t="shared" si="1"/>
        <v>3</v>
      </c>
      <c r="E25" s="335">
        <f t="shared" si="1"/>
        <v>3</v>
      </c>
      <c r="F25" s="414"/>
      <c r="G25" s="280"/>
      <c r="H25" s="336">
        <v>3</v>
      </c>
      <c r="I25" s="280">
        <v>3</v>
      </c>
      <c r="J25" s="44"/>
      <c r="K25" s="44"/>
      <c r="L25" s="44"/>
      <c r="M25" s="44"/>
      <c r="N25" s="44"/>
      <c r="O25" s="44"/>
      <c r="P25" s="44"/>
      <c r="Q25" s="280"/>
      <c r="R25" s="336"/>
      <c r="S25" s="280"/>
    </row>
    <row r="26" spans="1:20" x14ac:dyDescent="0.2">
      <c r="A26" s="175"/>
      <c r="B26" s="281" t="s">
        <v>73</v>
      </c>
      <c r="C26" s="282"/>
      <c r="D26" s="413">
        <f t="shared" si="1"/>
        <v>89</v>
      </c>
      <c r="E26" s="335">
        <f t="shared" si="1"/>
        <v>136</v>
      </c>
      <c r="F26" s="414">
        <v>68</v>
      </c>
      <c r="G26" s="280">
        <v>92</v>
      </c>
      <c r="H26" s="336">
        <v>21</v>
      </c>
      <c r="I26" s="280">
        <v>36</v>
      </c>
      <c r="J26" s="44"/>
      <c r="K26" s="44">
        <v>8</v>
      </c>
      <c r="L26" s="44"/>
      <c r="M26" s="44"/>
      <c r="N26" s="44"/>
      <c r="O26" s="44">
        <v>7</v>
      </c>
      <c r="P26" s="44"/>
      <c r="Q26" s="280"/>
      <c r="R26" s="336"/>
      <c r="S26" s="280"/>
    </row>
    <row r="27" spans="1:20" x14ac:dyDescent="0.2">
      <c r="A27" s="175"/>
      <c r="B27" s="281" t="s">
        <v>47</v>
      </c>
      <c r="C27" s="282"/>
      <c r="D27" s="413">
        <f t="shared" si="1"/>
        <v>20</v>
      </c>
      <c r="E27" s="335">
        <f t="shared" si="1"/>
        <v>28</v>
      </c>
      <c r="F27" s="414">
        <v>9</v>
      </c>
      <c r="G27" s="280">
        <v>11</v>
      </c>
      <c r="H27" s="336">
        <v>9</v>
      </c>
      <c r="I27" s="280">
        <v>9</v>
      </c>
      <c r="J27" s="44">
        <v>2</v>
      </c>
      <c r="K27" s="44">
        <v>8</v>
      </c>
      <c r="L27" s="44"/>
      <c r="M27" s="44"/>
      <c r="N27" s="44">
        <v>2</v>
      </c>
      <c r="O27" s="44">
        <v>7</v>
      </c>
      <c r="P27" s="44"/>
      <c r="Q27" s="280"/>
      <c r="R27" s="336"/>
      <c r="S27" s="280"/>
    </row>
    <row r="28" spans="1:20" x14ac:dyDescent="0.2">
      <c r="A28" s="175"/>
      <c r="B28" s="281" t="s">
        <v>59</v>
      </c>
      <c r="C28" s="283"/>
      <c r="D28" s="413">
        <f t="shared" si="1"/>
        <v>1</v>
      </c>
      <c r="E28" s="335">
        <f t="shared" si="1"/>
        <v>6</v>
      </c>
      <c r="F28" s="414">
        <v>1</v>
      </c>
      <c r="G28" s="280">
        <v>4</v>
      </c>
      <c r="H28" s="336"/>
      <c r="I28" s="280">
        <v>2</v>
      </c>
      <c r="J28" s="44"/>
      <c r="K28" s="44"/>
      <c r="L28" s="44"/>
      <c r="M28" s="44"/>
      <c r="N28" s="44"/>
      <c r="O28" s="44"/>
      <c r="P28" s="44"/>
      <c r="Q28" s="280"/>
      <c r="R28" s="336"/>
      <c r="S28" s="280"/>
    </row>
    <row r="29" spans="1:20" x14ac:dyDescent="0.2">
      <c r="A29" s="175"/>
      <c r="B29" s="284" t="s">
        <v>52</v>
      </c>
      <c r="C29" s="283"/>
      <c r="D29" s="413">
        <f t="shared" si="1"/>
        <v>6</v>
      </c>
      <c r="E29" s="335">
        <f t="shared" si="1"/>
        <v>8</v>
      </c>
      <c r="F29" s="414">
        <v>6</v>
      </c>
      <c r="G29" s="280">
        <v>7</v>
      </c>
      <c r="H29" s="336"/>
      <c r="I29" s="280"/>
      <c r="J29" s="44"/>
      <c r="K29" s="44">
        <v>1</v>
      </c>
      <c r="L29" s="44"/>
      <c r="M29" s="44"/>
      <c r="N29" s="44"/>
      <c r="O29" s="44"/>
      <c r="P29" s="44"/>
      <c r="Q29" s="280"/>
      <c r="R29" s="336"/>
      <c r="S29" s="280"/>
    </row>
    <row r="30" spans="1:20" x14ac:dyDescent="0.2">
      <c r="A30" s="183"/>
      <c r="B30" s="281" t="s">
        <v>43</v>
      </c>
      <c r="C30" s="283"/>
      <c r="D30" s="413">
        <f t="shared" si="1"/>
        <v>6</v>
      </c>
      <c r="E30" s="335">
        <f t="shared" si="1"/>
        <v>9</v>
      </c>
      <c r="F30" s="414">
        <v>3</v>
      </c>
      <c r="G30" s="280">
        <v>3</v>
      </c>
      <c r="H30" s="336">
        <v>1</v>
      </c>
      <c r="I30" s="280"/>
      <c r="J30" s="44">
        <v>2</v>
      </c>
      <c r="K30" s="44">
        <v>6</v>
      </c>
      <c r="L30" s="44"/>
      <c r="M30" s="44"/>
      <c r="N30" s="44">
        <v>1</v>
      </c>
      <c r="O30" s="44">
        <v>4</v>
      </c>
      <c r="P30" s="44"/>
      <c r="Q30" s="280"/>
      <c r="R30" s="336"/>
      <c r="S30" s="280"/>
    </row>
    <row r="31" spans="1:20" s="277" customFormat="1" x14ac:dyDescent="0.2">
      <c r="B31" s="281" t="s">
        <v>88</v>
      </c>
      <c r="C31" s="282"/>
      <c r="D31" s="413">
        <f t="shared" si="1"/>
        <v>1</v>
      </c>
      <c r="E31" s="335">
        <f t="shared" si="1"/>
        <v>1</v>
      </c>
      <c r="F31" s="414"/>
      <c r="G31" s="280"/>
      <c r="H31" s="336">
        <v>1</v>
      </c>
      <c r="I31" s="280">
        <v>1</v>
      </c>
      <c r="J31" s="44"/>
      <c r="K31" s="44"/>
      <c r="L31" s="44"/>
      <c r="M31" s="44"/>
      <c r="N31" s="44"/>
      <c r="O31" s="44"/>
      <c r="P31" s="44"/>
      <c r="Q31" s="280"/>
      <c r="R31" s="336"/>
      <c r="S31" s="280"/>
    </row>
    <row r="32" spans="1:20" x14ac:dyDescent="0.2">
      <c r="A32" s="175"/>
      <c r="B32" s="281" t="s">
        <v>74</v>
      </c>
      <c r="C32" s="282"/>
      <c r="D32" s="413">
        <f t="shared" si="1"/>
        <v>2</v>
      </c>
      <c r="E32" s="335">
        <f t="shared" si="1"/>
        <v>1</v>
      </c>
      <c r="F32" s="414"/>
      <c r="G32" s="280">
        <v>1</v>
      </c>
      <c r="H32" s="336">
        <v>2</v>
      </c>
      <c r="I32" s="280"/>
      <c r="J32" s="44"/>
      <c r="K32" s="44"/>
      <c r="L32" s="44"/>
      <c r="M32" s="44"/>
      <c r="N32" s="44"/>
      <c r="O32" s="44"/>
      <c r="P32" s="44"/>
      <c r="Q32" s="280"/>
      <c r="R32" s="336"/>
      <c r="S32" s="280"/>
    </row>
    <row r="33" spans="1:19" x14ac:dyDescent="0.2">
      <c r="A33" s="175"/>
      <c r="B33" s="281" t="s">
        <v>51</v>
      </c>
      <c r="C33" s="282"/>
      <c r="D33" s="413">
        <f t="shared" si="1"/>
        <v>1</v>
      </c>
      <c r="E33" s="335">
        <f t="shared" si="1"/>
        <v>2</v>
      </c>
      <c r="F33" s="414"/>
      <c r="G33" s="280">
        <v>1</v>
      </c>
      <c r="H33" s="336">
        <v>1</v>
      </c>
      <c r="I33" s="280"/>
      <c r="J33" s="44"/>
      <c r="K33" s="44">
        <v>1</v>
      </c>
      <c r="L33" s="44"/>
      <c r="M33" s="44"/>
      <c r="N33" s="44"/>
      <c r="O33" s="44">
        <v>1</v>
      </c>
      <c r="P33" s="44"/>
      <c r="Q33" s="280"/>
      <c r="R33" s="336"/>
      <c r="S33" s="280"/>
    </row>
    <row r="34" spans="1:19" x14ac:dyDescent="0.2">
      <c r="A34" s="175"/>
      <c r="B34" s="281" t="s">
        <v>58</v>
      </c>
      <c r="C34" s="283"/>
      <c r="D34" s="413">
        <f t="shared" si="1"/>
        <v>5</v>
      </c>
      <c r="E34" s="335">
        <f t="shared" si="1"/>
        <v>4</v>
      </c>
      <c r="F34" s="414">
        <v>2</v>
      </c>
      <c r="G34" s="280">
        <v>1</v>
      </c>
      <c r="H34" s="336">
        <v>2</v>
      </c>
      <c r="I34" s="280">
        <v>3</v>
      </c>
      <c r="J34" s="44">
        <v>1</v>
      </c>
      <c r="K34" s="44"/>
      <c r="L34" s="44"/>
      <c r="M34" s="44"/>
      <c r="N34" s="44">
        <v>1</v>
      </c>
      <c r="O34" s="44"/>
      <c r="P34" s="44"/>
      <c r="Q34" s="280"/>
      <c r="R34" s="336"/>
      <c r="S34" s="280"/>
    </row>
    <row r="35" spans="1:19" s="405" customFormat="1" x14ac:dyDescent="0.2">
      <c r="B35" s="281" t="s">
        <v>116</v>
      </c>
      <c r="C35" s="283"/>
      <c r="D35" s="413">
        <f t="shared" si="1"/>
        <v>0</v>
      </c>
      <c r="E35" s="335">
        <f t="shared" si="1"/>
        <v>2</v>
      </c>
      <c r="F35" s="414"/>
      <c r="G35" s="280"/>
      <c r="H35" s="336"/>
      <c r="I35" s="280">
        <v>2</v>
      </c>
      <c r="J35" s="44"/>
      <c r="K35" s="44"/>
      <c r="L35" s="44"/>
      <c r="M35" s="44"/>
      <c r="N35" s="44"/>
      <c r="O35" s="44"/>
      <c r="P35" s="44"/>
      <c r="Q35" s="280"/>
      <c r="R35" s="336"/>
      <c r="S35" s="280"/>
    </row>
    <row r="36" spans="1:19" x14ac:dyDescent="0.2">
      <c r="A36" s="175"/>
      <c r="B36" s="281" t="s">
        <v>44</v>
      </c>
      <c r="C36" s="283"/>
      <c r="D36" s="413">
        <f>F36+H36+J36+R36</f>
        <v>9</v>
      </c>
      <c r="E36" s="335">
        <f>G36+I36+K36+S36</f>
        <v>5</v>
      </c>
      <c r="F36" s="414">
        <v>1</v>
      </c>
      <c r="G36" s="280">
        <v>1</v>
      </c>
      <c r="H36" s="336">
        <v>6</v>
      </c>
      <c r="I36" s="280">
        <v>2</v>
      </c>
      <c r="J36" s="44">
        <v>2</v>
      </c>
      <c r="K36" s="44">
        <v>2</v>
      </c>
      <c r="L36" s="44">
        <v>1</v>
      </c>
      <c r="M36" s="44">
        <v>1</v>
      </c>
      <c r="N36" s="44"/>
      <c r="O36" s="44"/>
      <c r="P36" s="44"/>
      <c r="Q36" s="280"/>
      <c r="R36" s="336"/>
      <c r="S36" s="280"/>
    </row>
    <row r="37" spans="1:19" x14ac:dyDescent="0.2">
      <c r="A37" s="175"/>
      <c r="B37" s="281" t="s">
        <v>75</v>
      </c>
      <c r="C37" s="283"/>
      <c r="D37" s="413">
        <f t="shared" ref="D37:E43" si="2">F37+H37+J37+R37</f>
        <v>0</v>
      </c>
      <c r="E37" s="335">
        <f t="shared" si="2"/>
        <v>1</v>
      </c>
      <c r="F37" s="414"/>
      <c r="G37" s="280">
        <v>1</v>
      </c>
      <c r="H37" s="336"/>
      <c r="I37" s="280"/>
      <c r="J37" s="44"/>
      <c r="K37" s="44"/>
      <c r="L37" s="44"/>
      <c r="M37" s="44"/>
      <c r="N37" s="44"/>
      <c r="O37" s="44"/>
      <c r="P37" s="44"/>
      <c r="Q37" s="280"/>
      <c r="R37" s="336"/>
      <c r="S37" s="280"/>
    </row>
    <row r="38" spans="1:19" x14ac:dyDescent="0.2">
      <c r="A38" s="175"/>
      <c r="B38" s="281" t="s">
        <v>76</v>
      </c>
      <c r="C38" s="283"/>
      <c r="D38" s="413">
        <f t="shared" si="2"/>
        <v>1</v>
      </c>
      <c r="E38" s="335">
        <f t="shared" si="2"/>
        <v>1</v>
      </c>
      <c r="F38" s="414">
        <v>1</v>
      </c>
      <c r="G38" s="280">
        <v>1</v>
      </c>
      <c r="H38" s="336"/>
      <c r="I38" s="280"/>
      <c r="J38" s="44"/>
      <c r="K38" s="44"/>
      <c r="L38" s="44"/>
      <c r="M38" s="44"/>
      <c r="N38" s="44"/>
      <c r="O38" s="44"/>
      <c r="P38" s="44"/>
      <c r="Q38" s="280"/>
      <c r="R38" s="336"/>
      <c r="S38" s="280"/>
    </row>
    <row r="39" spans="1:19" x14ac:dyDescent="0.2">
      <c r="A39" s="183"/>
      <c r="B39" s="281" t="s">
        <v>77</v>
      </c>
      <c r="C39" s="283"/>
      <c r="D39" s="413">
        <f t="shared" si="2"/>
        <v>5</v>
      </c>
      <c r="E39" s="335">
        <f t="shared" si="2"/>
        <v>3</v>
      </c>
      <c r="F39" s="414">
        <v>3</v>
      </c>
      <c r="G39" s="280"/>
      <c r="H39" s="336">
        <v>2</v>
      </c>
      <c r="I39" s="280">
        <v>1</v>
      </c>
      <c r="J39" s="44"/>
      <c r="K39" s="44">
        <v>2</v>
      </c>
      <c r="L39" s="44"/>
      <c r="M39" s="44"/>
      <c r="N39" s="44"/>
      <c r="O39" s="44">
        <v>2</v>
      </c>
      <c r="P39" s="44"/>
      <c r="Q39" s="280"/>
      <c r="R39" s="336"/>
      <c r="S39" s="280"/>
    </row>
    <row r="40" spans="1:19" s="277" customFormat="1" x14ac:dyDescent="0.2">
      <c r="B40" s="281" t="s">
        <v>89</v>
      </c>
      <c r="C40" s="283"/>
      <c r="D40" s="413">
        <f t="shared" si="2"/>
        <v>1</v>
      </c>
      <c r="E40" s="335">
        <f t="shared" si="2"/>
        <v>2</v>
      </c>
      <c r="F40" s="414">
        <v>1</v>
      </c>
      <c r="G40" s="280">
        <v>2</v>
      </c>
      <c r="H40" s="336"/>
      <c r="I40" s="280"/>
      <c r="J40" s="44"/>
      <c r="K40" s="44"/>
      <c r="L40" s="44"/>
      <c r="M40" s="44"/>
      <c r="N40" s="44"/>
      <c r="O40" s="44"/>
      <c r="P40" s="44"/>
      <c r="Q40" s="280"/>
      <c r="R40" s="336"/>
      <c r="S40" s="280"/>
    </row>
    <row r="41" spans="1:19" x14ac:dyDescent="0.2">
      <c r="A41" s="175"/>
      <c r="B41" s="281" t="s">
        <v>78</v>
      </c>
      <c r="C41" s="283"/>
      <c r="D41" s="413">
        <f t="shared" si="2"/>
        <v>2</v>
      </c>
      <c r="E41" s="335">
        <f t="shared" si="2"/>
        <v>4</v>
      </c>
      <c r="F41" s="414">
        <v>1</v>
      </c>
      <c r="G41" s="280">
        <v>2</v>
      </c>
      <c r="H41" s="336">
        <v>1</v>
      </c>
      <c r="I41" s="280"/>
      <c r="J41" s="44"/>
      <c r="K41" s="44">
        <v>2</v>
      </c>
      <c r="L41" s="44"/>
      <c r="M41" s="44"/>
      <c r="N41" s="44"/>
      <c r="O41" s="44">
        <v>2</v>
      </c>
      <c r="P41" s="44"/>
      <c r="Q41" s="280"/>
      <c r="R41" s="336"/>
      <c r="S41" s="280"/>
    </row>
    <row r="42" spans="1:19" x14ac:dyDescent="0.2">
      <c r="A42" s="175"/>
      <c r="B42" s="281" t="s">
        <v>112</v>
      </c>
      <c r="C42" s="283"/>
      <c r="D42" s="413">
        <f t="shared" si="2"/>
        <v>2</v>
      </c>
      <c r="E42" s="335">
        <f t="shared" si="2"/>
        <v>2</v>
      </c>
      <c r="F42" s="414"/>
      <c r="G42" s="280">
        <v>1</v>
      </c>
      <c r="H42" s="336">
        <v>2</v>
      </c>
      <c r="I42" s="280">
        <v>1</v>
      </c>
      <c r="J42" s="44"/>
      <c r="K42" s="44"/>
      <c r="L42" s="44"/>
      <c r="M42" s="44"/>
      <c r="N42" s="44"/>
      <c r="O42" s="44"/>
      <c r="P42" s="44"/>
      <c r="Q42" s="280"/>
      <c r="R42" s="336"/>
      <c r="S42" s="280"/>
    </row>
    <row r="43" spans="1:19" s="405" customFormat="1" x14ac:dyDescent="0.2">
      <c r="B43" s="281" t="s">
        <v>115</v>
      </c>
      <c r="C43" s="283"/>
      <c r="D43" s="413">
        <f t="shared" si="2"/>
        <v>0</v>
      </c>
      <c r="E43" s="335">
        <f t="shared" si="2"/>
        <v>2</v>
      </c>
      <c r="F43" s="414"/>
      <c r="G43" s="280">
        <v>1</v>
      </c>
      <c r="H43" s="336"/>
      <c r="I43" s="280"/>
      <c r="J43" s="44"/>
      <c r="K43" s="44">
        <v>1</v>
      </c>
      <c r="L43" s="44"/>
      <c r="M43" s="44"/>
      <c r="N43" s="44"/>
      <c r="O43" s="44">
        <v>1</v>
      </c>
      <c r="P43" s="44"/>
      <c r="Q43" s="280"/>
      <c r="R43" s="336"/>
      <c r="S43" s="280"/>
    </row>
    <row r="44" spans="1:19" x14ac:dyDescent="0.2">
      <c r="A44" s="175"/>
      <c r="B44" s="281" t="s">
        <v>49</v>
      </c>
      <c r="C44" s="283"/>
      <c r="D44" s="413">
        <f t="shared" ref="D44:E44" si="3">F44+H44+J44+R44</f>
        <v>18</v>
      </c>
      <c r="E44" s="335">
        <f t="shared" si="3"/>
        <v>7</v>
      </c>
      <c r="F44" s="414">
        <v>14</v>
      </c>
      <c r="G44" s="280">
        <v>4</v>
      </c>
      <c r="H44" s="336">
        <v>4</v>
      </c>
      <c r="I44" s="280">
        <v>3</v>
      </c>
      <c r="J44" s="44"/>
      <c r="K44" s="44"/>
      <c r="L44" s="44"/>
      <c r="M44" s="44"/>
      <c r="N44" s="44"/>
      <c r="O44" s="44"/>
      <c r="P44" s="44"/>
      <c r="Q44" s="280"/>
      <c r="R44" s="336"/>
      <c r="S44" s="280"/>
    </row>
    <row r="45" spans="1:19" x14ac:dyDescent="0.2">
      <c r="A45" s="175"/>
      <c r="B45" s="281" t="s">
        <v>79</v>
      </c>
      <c r="C45" s="283"/>
      <c r="D45" s="413">
        <f>F45+H45+J45+R45</f>
        <v>7</v>
      </c>
      <c r="E45" s="335">
        <f>G45+I45+K45+S45</f>
        <v>8</v>
      </c>
      <c r="F45" s="414">
        <v>3</v>
      </c>
      <c r="G45" s="280">
        <v>2</v>
      </c>
      <c r="H45" s="336">
        <v>2</v>
      </c>
      <c r="I45" s="280">
        <v>1</v>
      </c>
      <c r="J45" s="44">
        <v>2</v>
      </c>
      <c r="K45" s="44">
        <v>5</v>
      </c>
      <c r="L45" s="44"/>
      <c r="M45" s="44"/>
      <c r="N45" s="44">
        <v>2</v>
      </c>
      <c r="O45" s="44">
        <v>5</v>
      </c>
      <c r="P45" s="44"/>
      <c r="Q45" s="280"/>
      <c r="R45" s="336"/>
      <c r="S45" s="280"/>
    </row>
    <row r="46" spans="1:19" x14ac:dyDescent="0.2">
      <c r="A46" s="175"/>
      <c r="B46" s="281" t="s">
        <v>80</v>
      </c>
      <c r="C46" s="283"/>
      <c r="D46" s="413">
        <f>F46+H46+J46+R46</f>
        <v>1</v>
      </c>
      <c r="E46" s="335">
        <f>G46+I46+K46+S46</f>
        <v>1</v>
      </c>
      <c r="F46" s="414">
        <v>1</v>
      </c>
      <c r="G46" s="280"/>
      <c r="H46" s="336"/>
      <c r="I46" s="280">
        <v>1</v>
      </c>
      <c r="J46" s="44"/>
      <c r="K46" s="44"/>
      <c r="L46" s="44"/>
      <c r="M46" s="44"/>
      <c r="N46" s="44"/>
      <c r="O46" s="44"/>
      <c r="P46" s="44"/>
      <c r="Q46" s="280"/>
      <c r="R46" s="336"/>
      <c r="S46" s="280"/>
    </row>
    <row r="47" spans="1:19" ht="13.8" thickBot="1" x14ac:dyDescent="0.25">
      <c r="A47" s="175"/>
      <c r="B47" s="285" t="s">
        <v>50</v>
      </c>
      <c r="C47" s="286"/>
      <c r="D47" s="407">
        <f t="shared" ref="D47:S47" si="4">D5-(SUM(D6:D46))</f>
        <v>31</v>
      </c>
      <c r="E47" s="407">
        <f t="shared" si="4"/>
        <v>20</v>
      </c>
      <c r="F47" s="415">
        <f t="shared" si="4"/>
        <v>15</v>
      </c>
      <c r="G47" s="406">
        <f t="shared" si="4"/>
        <v>6</v>
      </c>
      <c r="H47" s="416">
        <f t="shared" si="4"/>
        <v>11</v>
      </c>
      <c r="I47" s="406">
        <f t="shared" si="4"/>
        <v>9</v>
      </c>
      <c r="J47" s="417">
        <f t="shared" si="4"/>
        <v>5</v>
      </c>
      <c r="K47" s="338">
        <f t="shared" si="4"/>
        <v>5</v>
      </c>
      <c r="L47" s="416">
        <f t="shared" si="4"/>
        <v>0</v>
      </c>
      <c r="M47" s="338">
        <f t="shared" si="4"/>
        <v>0</v>
      </c>
      <c r="N47" s="338">
        <f t="shared" si="4"/>
        <v>4</v>
      </c>
      <c r="O47" s="338">
        <f t="shared" si="4"/>
        <v>4</v>
      </c>
      <c r="P47" s="338">
        <f t="shared" si="4"/>
        <v>0</v>
      </c>
      <c r="Q47" s="406">
        <f t="shared" si="4"/>
        <v>0</v>
      </c>
      <c r="R47" s="417">
        <f t="shared" si="4"/>
        <v>0</v>
      </c>
      <c r="S47" s="406">
        <f t="shared" si="4"/>
        <v>0</v>
      </c>
    </row>
    <row r="48" spans="1:19" x14ac:dyDescent="0.2">
      <c r="A48" s="175"/>
      <c r="B48" s="333" t="s">
        <v>81</v>
      </c>
      <c r="C48" s="333"/>
      <c r="D48" s="332"/>
      <c r="E48" s="332"/>
      <c r="F48" s="332"/>
      <c r="G48" s="332"/>
      <c r="H48" s="332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3:13" x14ac:dyDescent="0.2">
      <c r="C49" s="127"/>
      <c r="D49" s="127"/>
      <c r="E49" s="129"/>
      <c r="F49" s="2"/>
      <c r="G49" s="2"/>
      <c r="H49" s="2"/>
      <c r="I49" s="2"/>
      <c r="J49" s="126"/>
      <c r="K49" s="2"/>
      <c r="L49" s="2"/>
      <c r="M49" s="2"/>
    </row>
    <row r="50" spans="3:13" x14ac:dyDescent="0.2">
      <c r="C50" s="2"/>
      <c r="D50" s="2"/>
      <c r="E50" s="2"/>
      <c r="F50" s="2"/>
      <c r="G50" s="2"/>
      <c r="H50" s="2"/>
      <c r="I50" s="2"/>
      <c r="J50" s="126"/>
      <c r="K50" s="2"/>
      <c r="L50" s="2"/>
      <c r="M50" s="2"/>
    </row>
    <row r="51" spans="3:13" x14ac:dyDescent="0.2">
      <c r="C51" s="2"/>
      <c r="D51" s="2"/>
      <c r="E51" s="2"/>
      <c r="F51" s="128"/>
      <c r="G51" s="128"/>
      <c r="H51" s="128"/>
      <c r="I51" s="128"/>
      <c r="J51" s="128"/>
      <c r="K51" s="128"/>
      <c r="L51" s="128"/>
      <c r="M51" s="128"/>
    </row>
    <row r="52" spans="3:13" x14ac:dyDescent="0.2">
      <c r="C52" s="2"/>
      <c r="D52" s="2"/>
      <c r="E52" s="2"/>
      <c r="F52" s="2"/>
      <c r="G52" s="2"/>
      <c r="H52" s="2"/>
      <c r="I52" s="2"/>
      <c r="J52" s="126"/>
      <c r="K52" s="2"/>
      <c r="L52" s="2"/>
      <c r="M52" s="2"/>
    </row>
    <row r="53" spans="3:13" x14ac:dyDescent="0.2">
      <c r="C53" s="2"/>
      <c r="D53" s="2"/>
      <c r="E53" s="2"/>
      <c r="F53" s="128"/>
      <c r="G53" s="128"/>
      <c r="H53" s="128"/>
      <c r="I53" s="128"/>
      <c r="J53" s="128"/>
      <c r="K53" s="128"/>
      <c r="L53" s="128"/>
      <c r="M53" s="128"/>
    </row>
    <row r="54" spans="3:13" x14ac:dyDescent="0.2">
      <c r="C54" s="127"/>
      <c r="D54" s="127"/>
      <c r="E54" s="129"/>
      <c r="F54" s="2"/>
      <c r="G54" s="2"/>
      <c r="H54" s="2"/>
      <c r="I54" s="2"/>
      <c r="J54" s="2"/>
      <c r="K54" s="2"/>
      <c r="L54" s="2"/>
      <c r="M54" s="2"/>
    </row>
    <row r="55" spans="3:13" x14ac:dyDescent="0.2">
      <c r="C55" s="127"/>
      <c r="D55" s="127"/>
      <c r="E55" s="129"/>
      <c r="F55" s="2"/>
      <c r="G55" s="2"/>
      <c r="H55" s="2"/>
      <c r="I55" s="2"/>
      <c r="J55" s="2"/>
      <c r="K55" s="2"/>
      <c r="L55" s="2"/>
      <c r="M55" s="2"/>
    </row>
    <row r="57" spans="3:13" x14ac:dyDescent="0.2">
      <c r="C57" s="2"/>
      <c r="D57" s="2"/>
      <c r="E57" s="2"/>
      <c r="F57" s="128"/>
      <c r="G57" s="128"/>
      <c r="H57" s="128"/>
      <c r="I57" s="128"/>
      <c r="J57" s="128"/>
      <c r="K57" s="128"/>
      <c r="L57" s="128"/>
      <c r="M57" s="128"/>
    </row>
    <row r="59" spans="3:13" x14ac:dyDescent="0.2">
      <c r="C59" s="2"/>
      <c r="D59" s="2"/>
      <c r="E59" s="2"/>
      <c r="F59" s="128"/>
      <c r="G59" s="128"/>
      <c r="H59" s="128"/>
      <c r="I59" s="128"/>
      <c r="J59" s="128"/>
      <c r="K59" s="128"/>
      <c r="L59" s="128"/>
      <c r="M59" s="128"/>
    </row>
  </sheetData>
  <mergeCells count="11">
    <mergeCell ref="H2:I3"/>
    <mergeCell ref="J2:Q2"/>
    <mergeCell ref="R2:S3"/>
    <mergeCell ref="L3:M3"/>
    <mergeCell ref="N3:O3"/>
    <mergeCell ref="P3:Q3"/>
    <mergeCell ref="B13:C13"/>
    <mergeCell ref="B5:C5"/>
    <mergeCell ref="B2:C4"/>
    <mergeCell ref="D2:E3"/>
    <mergeCell ref="F2:G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O5"/>
  <sheetViews>
    <sheetView showGridLines="0" zoomScale="130" zoomScaleNormal="130" zoomScaleSheetLayoutView="130" workbookViewId="0">
      <selection activeCell="J1" sqref="J1:L1"/>
    </sheetView>
  </sheetViews>
  <sheetFormatPr defaultRowHeight="13.2" x14ac:dyDescent="0.2"/>
  <cols>
    <col min="1" max="1" width="0.6640625" customWidth="1"/>
    <col min="2" max="2" width="11.44140625" customWidth="1"/>
    <col min="3" max="12" width="5.21875" customWidth="1"/>
    <col min="13" max="13" width="1.44140625" customWidth="1"/>
    <col min="14" max="15" width="5.21875" customWidth="1"/>
  </cols>
  <sheetData>
    <row r="1" spans="2:15" x14ac:dyDescent="0.2">
      <c r="B1" s="453" t="s">
        <v>156</v>
      </c>
      <c r="J1" s="493"/>
      <c r="K1" s="493"/>
      <c r="L1" s="493"/>
      <c r="N1" s="494"/>
      <c r="O1" s="494"/>
    </row>
    <row r="2" spans="2:15" ht="19.2" x14ac:dyDescent="0.2">
      <c r="B2" s="454" t="s">
        <v>157</v>
      </c>
      <c r="C2" s="455" t="s">
        <v>158</v>
      </c>
      <c r="D2" s="455" t="s">
        <v>159</v>
      </c>
      <c r="E2" s="455" t="s">
        <v>160</v>
      </c>
      <c r="F2" s="455" t="s">
        <v>161</v>
      </c>
      <c r="G2" s="455" t="s">
        <v>162</v>
      </c>
      <c r="H2" s="456" t="s">
        <v>83</v>
      </c>
      <c r="I2" s="456" t="s">
        <v>85</v>
      </c>
      <c r="J2" s="456" t="s">
        <v>87</v>
      </c>
      <c r="K2" s="456" t="s">
        <v>96</v>
      </c>
      <c r="L2" s="457" t="s">
        <v>119</v>
      </c>
      <c r="N2" s="168"/>
      <c r="O2" s="168"/>
    </row>
    <row r="3" spans="2:15" x14ac:dyDescent="0.2">
      <c r="B3" s="458" t="s">
        <v>163</v>
      </c>
      <c r="C3" s="459">
        <v>81.2</v>
      </c>
      <c r="D3" s="459">
        <v>77.2</v>
      </c>
      <c r="E3" s="459">
        <v>78</v>
      </c>
      <c r="F3" s="459">
        <v>82.5</v>
      </c>
      <c r="G3" s="459">
        <v>86.1</v>
      </c>
      <c r="H3" s="459">
        <v>86</v>
      </c>
      <c r="I3" s="459">
        <v>84.2</v>
      </c>
      <c r="J3" s="459">
        <v>83.5</v>
      </c>
      <c r="K3" s="459">
        <v>81.5</v>
      </c>
      <c r="L3" s="459">
        <v>78</v>
      </c>
    </row>
    <row r="4" spans="2:15" x14ac:dyDescent="0.2">
      <c r="B4" s="458" t="s">
        <v>164</v>
      </c>
      <c r="C4" s="459">
        <v>15.4</v>
      </c>
      <c r="D4" s="459">
        <v>19.3</v>
      </c>
      <c r="E4" s="459">
        <v>19.5</v>
      </c>
      <c r="F4" s="459">
        <v>15.3</v>
      </c>
      <c r="G4" s="459">
        <v>12</v>
      </c>
      <c r="H4" s="459">
        <v>11.9</v>
      </c>
      <c r="I4" s="459">
        <v>12</v>
      </c>
      <c r="J4" s="459">
        <v>13.4</v>
      </c>
      <c r="K4" s="459">
        <v>15.5</v>
      </c>
      <c r="L4" s="459">
        <v>18.899999999999999</v>
      </c>
    </row>
    <row r="5" spans="2:15" x14ac:dyDescent="0.2">
      <c r="B5" s="458" t="s">
        <v>165</v>
      </c>
      <c r="C5" s="459">
        <v>3.4</v>
      </c>
      <c r="D5" s="459">
        <v>3.5</v>
      </c>
      <c r="E5" s="459">
        <v>2.5</v>
      </c>
      <c r="F5" s="459">
        <v>2.2000000000000002</v>
      </c>
      <c r="G5" s="459">
        <v>1.9</v>
      </c>
      <c r="H5" s="459">
        <v>2.1</v>
      </c>
      <c r="I5" s="459">
        <v>3.8</v>
      </c>
      <c r="J5" s="459">
        <v>3.1</v>
      </c>
      <c r="K5" s="459">
        <v>3</v>
      </c>
      <c r="L5" s="459">
        <v>3.1</v>
      </c>
    </row>
  </sheetData>
  <mergeCells count="2">
    <mergeCell ref="J1:L1"/>
    <mergeCell ref="N1:O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K17"/>
  <sheetViews>
    <sheetView showGridLines="0" zoomScale="130" zoomScaleNormal="130" zoomScaleSheetLayoutView="130" workbookViewId="0">
      <selection activeCell="I1" sqref="I1"/>
    </sheetView>
  </sheetViews>
  <sheetFormatPr defaultColWidth="9" defaultRowHeight="10.8" x14ac:dyDescent="0.2"/>
  <cols>
    <col min="1" max="1" width="0.44140625" style="59" customWidth="1"/>
    <col min="2" max="2" width="4.109375" style="59" customWidth="1"/>
    <col min="3" max="3" width="7.44140625" style="59" customWidth="1"/>
    <col min="4" max="4" width="7.6640625" style="59" customWidth="1"/>
    <col min="5" max="9" width="8" style="59" customWidth="1"/>
    <col min="10" max="10" width="1.44140625" style="59" customWidth="1"/>
    <col min="11" max="11" width="6.33203125" style="74" customWidth="1"/>
    <col min="12" max="16384" width="9" style="59"/>
  </cols>
  <sheetData>
    <row r="1" spans="2:11" ht="16.5" customHeight="1" thickBot="1" x14ac:dyDescent="0.25">
      <c r="B1" s="72" t="s">
        <v>153</v>
      </c>
      <c r="C1" s="72"/>
      <c r="D1" s="72"/>
      <c r="E1" s="72"/>
      <c r="F1" s="72"/>
      <c r="G1" s="72"/>
      <c r="H1" s="73"/>
      <c r="I1" s="73"/>
      <c r="J1" s="73"/>
    </row>
    <row r="2" spans="2:11" ht="12.75" customHeight="1" x14ac:dyDescent="0.2">
      <c r="B2" s="505" t="s">
        <v>21</v>
      </c>
      <c r="C2" s="506"/>
      <c r="D2" s="507"/>
      <c r="E2" s="511" t="s">
        <v>82</v>
      </c>
      <c r="F2" s="495" t="s">
        <v>84</v>
      </c>
      <c r="G2" s="495" t="s">
        <v>86</v>
      </c>
      <c r="H2" s="495" t="s">
        <v>94</v>
      </c>
      <c r="I2" s="497" t="s">
        <v>118</v>
      </c>
      <c r="J2" s="317"/>
      <c r="K2" s="59"/>
    </row>
    <row r="3" spans="2:11" ht="12.75" customHeight="1" thickBot="1" x14ac:dyDescent="0.25">
      <c r="B3" s="508"/>
      <c r="C3" s="509"/>
      <c r="D3" s="510"/>
      <c r="E3" s="512"/>
      <c r="F3" s="496"/>
      <c r="G3" s="496"/>
      <c r="H3" s="496"/>
      <c r="I3" s="498"/>
      <c r="J3" s="318"/>
      <c r="K3" s="59"/>
    </row>
    <row r="4" spans="2:11" ht="12.75" customHeight="1" x14ac:dyDescent="0.2">
      <c r="B4" s="503" t="s">
        <v>55</v>
      </c>
      <c r="C4" s="504"/>
      <c r="D4" s="82" t="s">
        <v>22</v>
      </c>
      <c r="E4" s="358">
        <v>348.5</v>
      </c>
      <c r="F4" s="242">
        <v>831.9</v>
      </c>
      <c r="G4" s="242">
        <v>487.5</v>
      </c>
      <c r="H4" s="81">
        <v>429.7</v>
      </c>
      <c r="I4" s="364">
        <v>1495.4</v>
      </c>
      <c r="J4" s="75"/>
      <c r="K4" s="59"/>
    </row>
    <row r="5" spans="2:11" ht="12.75" customHeight="1" x14ac:dyDescent="0.2">
      <c r="B5" s="501"/>
      <c r="C5" s="502"/>
      <c r="D5" s="340" t="s">
        <v>100</v>
      </c>
      <c r="E5" s="359">
        <v>223</v>
      </c>
      <c r="F5" s="243">
        <v>178</v>
      </c>
      <c r="G5" s="243">
        <v>51</v>
      </c>
      <c r="H5" s="78">
        <v>741</v>
      </c>
      <c r="I5" s="365">
        <v>138</v>
      </c>
      <c r="J5" s="140"/>
      <c r="K5" s="59"/>
    </row>
    <row r="6" spans="2:11" ht="12.75" customHeight="1" x14ac:dyDescent="0.2">
      <c r="B6" s="79" t="s">
        <v>24</v>
      </c>
      <c r="C6" s="80"/>
      <c r="D6" s="340" t="s">
        <v>22</v>
      </c>
      <c r="E6" s="358">
        <v>301.8</v>
      </c>
      <c r="F6" s="242">
        <v>161.5</v>
      </c>
      <c r="G6" s="242">
        <v>165</v>
      </c>
      <c r="H6" s="81">
        <v>101</v>
      </c>
      <c r="I6" s="364">
        <v>133.1</v>
      </c>
      <c r="J6" s="75"/>
      <c r="K6" s="59"/>
    </row>
    <row r="7" spans="2:11" ht="12.75" customHeight="1" x14ac:dyDescent="0.2">
      <c r="B7" s="79" t="s">
        <v>25</v>
      </c>
      <c r="C7" s="80"/>
      <c r="D7" s="340" t="s">
        <v>22</v>
      </c>
      <c r="E7" s="358">
        <v>41.7</v>
      </c>
      <c r="F7" s="242">
        <v>1.1000000000000001</v>
      </c>
      <c r="G7" s="242">
        <v>36.700000000000003</v>
      </c>
      <c r="H7" s="81">
        <v>3.9</v>
      </c>
      <c r="I7" s="364">
        <v>0.9</v>
      </c>
      <c r="J7" s="75"/>
      <c r="K7" s="59"/>
    </row>
    <row r="8" spans="2:11" ht="12.75" customHeight="1" x14ac:dyDescent="0.2">
      <c r="B8" s="499" t="s">
        <v>26</v>
      </c>
      <c r="C8" s="500"/>
      <c r="D8" s="77" t="s">
        <v>27</v>
      </c>
      <c r="E8" s="359">
        <v>6680</v>
      </c>
      <c r="F8" s="243">
        <v>3850</v>
      </c>
      <c r="G8" s="243">
        <v>5195</v>
      </c>
      <c r="H8" s="78">
        <v>3355</v>
      </c>
      <c r="I8" s="365">
        <v>13660</v>
      </c>
      <c r="J8" s="319"/>
      <c r="K8" s="59"/>
    </row>
    <row r="9" spans="2:11" ht="12.75" customHeight="1" x14ac:dyDescent="0.2">
      <c r="B9" s="501"/>
      <c r="C9" s="502"/>
      <c r="D9" s="82" t="s">
        <v>22</v>
      </c>
      <c r="E9" s="360">
        <v>33.799999999999997</v>
      </c>
      <c r="F9" s="139">
        <v>39</v>
      </c>
      <c r="G9" s="139">
        <v>120.1</v>
      </c>
      <c r="H9" s="91">
        <v>87.6</v>
      </c>
      <c r="I9" s="366">
        <v>42.3</v>
      </c>
      <c r="J9" s="75"/>
      <c r="K9" s="59"/>
    </row>
    <row r="10" spans="2:11" ht="12.75" customHeight="1" x14ac:dyDescent="0.2">
      <c r="B10" s="83" t="s">
        <v>28</v>
      </c>
      <c r="C10" s="84"/>
      <c r="D10" s="309" t="s">
        <v>100</v>
      </c>
      <c r="E10" s="361">
        <v>3674</v>
      </c>
      <c r="F10" s="244">
        <v>2135</v>
      </c>
      <c r="G10" s="244">
        <v>479</v>
      </c>
      <c r="H10" s="85">
        <v>1055</v>
      </c>
      <c r="I10" s="367">
        <v>5021</v>
      </c>
      <c r="J10" s="319"/>
      <c r="K10" s="59"/>
    </row>
    <row r="11" spans="2:11" ht="12.75" customHeight="1" x14ac:dyDescent="0.2">
      <c r="B11" s="76"/>
      <c r="C11" s="86" t="s">
        <v>127</v>
      </c>
      <c r="D11" s="310" t="s">
        <v>23</v>
      </c>
      <c r="E11" s="362">
        <v>3551</v>
      </c>
      <c r="F11" s="245">
        <v>1886</v>
      </c>
      <c r="G11" s="245">
        <v>471</v>
      </c>
      <c r="H11" s="87">
        <v>981</v>
      </c>
      <c r="I11" s="368">
        <v>5019</v>
      </c>
      <c r="J11" s="140"/>
      <c r="K11" s="59"/>
    </row>
    <row r="12" spans="2:11" ht="12.75" customHeight="1" x14ac:dyDescent="0.2">
      <c r="B12" s="79" t="s">
        <v>29</v>
      </c>
      <c r="C12" s="80"/>
      <c r="D12" s="340" t="s">
        <v>22</v>
      </c>
      <c r="E12" s="358">
        <v>6.6</v>
      </c>
      <c r="F12" s="242">
        <v>119.6</v>
      </c>
      <c r="G12" s="242">
        <v>2.2000000000000002</v>
      </c>
      <c r="H12" s="81">
        <v>18.5</v>
      </c>
      <c r="I12" s="364">
        <v>18.3</v>
      </c>
      <c r="J12" s="75"/>
      <c r="K12" s="59"/>
    </row>
    <row r="13" spans="2:11" ht="12.75" customHeight="1" x14ac:dyDescent="0.2">
      <c r="B13" s="79" t="s">
        <v>30</v>
      </c>
      <c r="C13" s="80"/>
      <c r="D13" s="340" t="s">
        <v>22</v>
      </c>
      <c r="E13" s="358">
        <v>0.1</v>
      </c>
      <c r="F13" s="242">
        <v>3.8</v>
      </c>
      <c r="G13" s="242">
        <v>0</v>
      </c>
      <c r="H13" s="81">
        <v>2</v>
      </c>
      <c r="I13" s="364">
        <v>0</v>
      </c>
      <c r="J13" s="75"/>
      <c r="K13" s="59"/>
    </row>
    <row r="14" spans="2:11" ht="12.75" customHeight="1" thickBot="1" x14ac:dyDescent="0.25">
      <c r="B14" s="88" t="s">
        <v>31</v>
      </c>
      <c r="C14" s="89"/>
      <c r="D14" s="425" t="s">
        <v>22</v>
      </c>
      <c r="E14" s="363">
        <v>0.2</v>
      </c>
      <c r="F14" s="246">
        <v>0.2</v>
      </c>
      <c r="G14" s="246">
        <v>0.2</v>
      </c>
      <c r="H14" s="92">
        <v>0</v>
      </c>
      <c r="I14" s="369">
        <v>0.7</v>
      </c>
      <c r="J14" s="75"/>
      <c r="K14" s="59"/>
    </row>
    <row r="15" spans="2:11" x14ac:dyDescent="0.2">
      <c r="B15" s="90" t="s">
        <v>103</v>
      </c>
      <c r="C15" s="72"/>
      <c r="D15" s="72"/>
      <c r="E15" s="72"/>
      <c r="F15" s="72"/>
      <c r="G15" s="72"/>
      <c r="H15" s="73"/>
      <c r="I15" s="73"/>
      <c r="J15" s="73"/>
    </row>
    <row r="16" spans="2:11" x14ac:dyDescent="0.2">
      <c r="B16" s="90" t="s">
        <v>104</v>
      </c>
      <c r="C16" s="72"/>
      <c r="D16" s="72"/>
      <c r="E16" s="72"/>
      <c r="F16" s="72"/>
      <c r="G16" s="72"/>
      <c r="H16" s="73"/>
      <c r="I16" s="73"/>
      <c r="J16" s="73"/>
    </row>
    <row r="17" spans="2:10" x14ac:dyDescent="0.2">
      <c r="B17" s="59" t="s">
        <v>106</v>
      </c>
      <c r="J17" s="73"/>
    </row>
  </sheetData>
  <mergeCells count="8">
    <mergeCell ref="G2:G3"/>
    <mergeCell ref="H2:H3"/>
    <mergeCell ref="I2:I3"/>
    <mergeCell ref="B8:C9"/>
    <mergeCell ref="B4:C5"/>
    <mergeCell ref="B2:D3"/>
    <mergeCell ref="E2:E3"/>
    <mergeCell ref="F2:F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R7"/>
  <sheetViews>
    <sheetView showGridLines="0" zoomScale="130" zoomScaleNormal="130" zoomScaleSheetLayoutView="130" workbookViewId="0">
      <selection activeCell="N1" sqref="N1"/>
    </sheetView>
  </sheetViews>
  <sheetFormatPr defaultRowHeight="13.2" x14ac:dyDescent="0.2"/>
  <cols>
    <col min="1" max="1" width="0.6640625" style="121" customWidth="1"/>
    <col min="2" max="2" width="1.109375" style="121" customWidth="1"/>
    <col min="3" max="3" width="2.109375" style="121" customWidth="1"/>
    <col min="4" max="4" width="15.88671875" style="121" customWidth="1"/>
    <col min="5" max="14" width="5" style="121" customWidth="1"/>
    <col min="15" max="15" width="1.44140625" style="121" customWidth="1"/>
    <col min="16" max="17" width="5" style="121" customWidth="1"/>
    <col min="18" max="18" width="5.109375" style="121" bestFit="1" customWidth="1"/>
  </cols>
  <sheetData>
    <row r="1" spans="2:17" x14ac:dyDescent="0.2">
      <c r="B1" s="72" t="s">
        <v>169</v>
      </c>
    </row>
    <row r="2" spans="2:17" ht="21" customHeight="1" x14ac:dyDescent="0.2">
      <c r="B2" s="515" t="s">
        <v>166</v>
      </c>
      <c r="C2" s="516"/>
      <c r="D2" s="516"/>
      <c r="E2" s="460" t="s">
        <v>158</v>
      </c>
      <c r="F2" s="460" t="s">
        <v>159</v>
      </c>
      <c r="G2" s="460" t="s">
        <v>160</v>
      </c>
      <c r="H2" s="460" t="s">
        <v>161</v>
      </c>
      <c r="I2" s="460" t="s">
        <v>162</v>
      </c>
      <c r="J2" s="460" t="s">
        <v>83</v>
      </c>
      <c r="K2" s="460" t="s">
        <v>85</v>
      </c>
      <c r="L2" s="460" t="s">
        <v>87</v>
      </c>
      <c r="M2" s="460" t="s">
        <v>96</v>
      </c>
      <c r="N2" s="461" t="s">
        <v>119</v>
      </c>
      <c r="P2" s="462"/>
      <c r="Q2" s="462"/>
    </row>
    <row r="3" spans="2:17" x14ac:dyDescent="0.2">
      <c r="B3" s="517" t="s">
        <v>167</v>
      </c>
      <c r="C3" s="518"/>
      <c r="D3" s="519"/>
      <c r="E3" s="463">
        <v>12009</v>
      </c>
      <c r="F3" s="463">
        <v>11025</v>
      </c>
      <c r="G3" s="463">
        <v>11655</v>
      </c>
      <c r="H3" s="463">
        <v>11993</v>
      </c>
      <c r="I3" s="463">
        <v>11852</v>
      </c>
      <c r="J3" s="463">
        <v>11577</v>
      </c>
      <c r="K3" s="463">
        <v>10909</v>
      </c>
      <c r="L3" s="463">
        <v>10958</v>
      </c>
      <c r="M3" s="463">
        <v>11022</v>
      </c>
      <c r="N3" s="463">
        <v>10457</v>
      </c>
      <c r="P3" s="464"/>
      <c r="Q3" s="464"/>
    </row>
    <row r="4" spans="2:17" x14ac:dyDescent="0.2">
      <c r="B4" s="465"/>
      <c r="C4" s="520" t="s">
        <v>168</v>
      </c>
      <c r="D4" s="521"/>
      <c r="E4" s="466">
        <v>6359</v>
      </c>
      <c r="F4" s="467">
        <v>5801</v>
      </c>
      <c r="G4" s="466">
        <v>6201</v>
      </c>
      <c r="H4" s="467">
        <v>6322</v>
      </c>
      <c r="I4" s="467">
        <v>6553</v>
      </c>
      <c r="J4" s="467">
        <v>6373</v>
      </c>
      <c r="K4" s="467">
        <v>6096</v>
      </c>
      <c r="L4" s="467">
        <v>6024</v>
      </c>
      <c r="M4" s="467">
        <v>5712</v>
      </c>
      <c r="N4" s="467">
        <v>5067</v>
      </c>
      <c r="P4" s="468"/>
      <c r="Q4" s="468"/>
    </row>
    <row r="5" spans="2:17" x14ac:dyDescent="0.2">
      <c r="B5" s="469"/>
      <c r="C5" s="522" t="s">
        <v>9</v>
      </c>
      <c r="D5" s="523"/>
      <c r="E5" s="470">
        <f t="shared" ref="E5:N5" si="0">E4/E3*100</f>
        <v>52.951952702140062</v>
      </c>
      <c r="F5" s="470">
        <f t="shared" si="0"/>
        <v>52.616780045351476</v>
      </c>
      <c r="G5" s="470">
        <f t="shared" si="0"/>
        <v>53.204633204633197</v>
      </c>
      <c r="H5" s="470">
        <f t="shared" si="0"/>
        <v>52.714083215208873</v>
      </c>
      <c r="I5" s="470">
        <f t="shared" si="0"/>
        <v>55.290246371920347</v>
      </c>
      <c r="J5" s="470">
        <f t="shared" si="0"/>
        <v>55.048803662434132</v>
      </c>
      <c r="K5" s="470">
        <f t="shared" si="0"/>
        <v>55.880465670547252</v>
      </c>
      <c r="L5" s="470">
        <f t="shared" si="0"/>
        <v>54.973535316663622</v>
      </c>
      <c r="M5" s="470">
        <f t="shared" si="0"/>
        <v>51.823625476320089</v>
      </c>
      <c r="N5" s="470">
        <f t="shared" si="0"/>
        <v>48.455579994262216</v>
      </c>
      <c r="O5" s="452"/>
      <c r="P5" s="471"/>
      <c r="Q5" s="471"/>
    </row>
    <row r="6" spans="2:17" x14ac:dyDescent="0.2"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</row>
    <row r="7" spans="2:17" x14ac:dyDescent="0.2"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</row>
  </sheetData>
  <mergeCells count="6">
    <mergeCell ref="E6:P6"/>
    <mergeCell ref="E7:P7"/>
    <mergeCell ref="B2:D2"/>
    <mergeCell ref="B3:D3"/>
    <mergeCell ref="C4:D4"/>
    <mergeCell ref="C5:D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K27"/>
  <sheetViews>
    <sheetView showGridLines="0" zoomScale="130" zoomScaleNormal="130" workbookViewId="0">
      <selection activeCell="J1" sqref="J1"/>
    </sheetView>
  </sheetViews>
  <sheetFormatPr defaultRowHeight="13.2" x14ac:dyDescent="0.2"/>
  <cols>
    <col min="1" max="1" width="0.88671875" customWidth="1"/>
    <col min="2" max="2" width="6.109375" customWidth="1"/>
    <col min="3" max="3" width="5" customWidth="1"/>
    <col min="4" max="4" width="7.77734375" customWidth="1"/>
    <col min="5" max="6" width="7.33203125" customWidth="1"/>
    <col min="7" max="10" width="7.44140625" customWidth="1"/>
    <col min="11" max="11" width="1.44140625" customWidth="1"/>
  </cols>
  <sheetData>
    <row r="1" spans="2:11" ht="13.8" thickBot="1" x14ac:dyDescent="0.25">
      <c r="B1" s="45" t="s">
        <v>170</v>
      </c>
      <c r="C1" s="45"/>
      <c r="D1" s="45"/>
      <c r="E1" s="45"/>
      <c r="F1" s="45"/>
      <c r="G1" s="45"/>
      <c r="H1" s="45"/>
      <c r="I1" s="46"/>
      <c r="J1" s="46"/>
      <c r="K1" s="46"/>
    </row>
    <row r="2" spans="2:11" ht="13.5" customHeight="1" x14ac:dyDescent="0.2">
      <c r="B2" s="543" t="s">
        <v>101</v>
      </c>
      <c r="C2" s="544"/>
      <c r="D2" s="544"/>
      <c r="E2" s="545"/>
      <c r="F2" s="511" t="s">
        <v>82</v>
      </c>
      <c r="G2" s="524" t="s">
        <v>84</v>
      </c>
      <c r="H2" s="524" t="s">
        <v>86</v>
      </c>
      <c r="I2" s="524" t="s">
        <v>94</v>
      </c>
      <c r="J2" s="534" t="s">
        <v>118</v>
      </c>
    </row>
    <row r="3" spans="2:11" ht="13.8" thickBot="1" x14ac:dyDescent="0.25">
      <c r="B3" s="546"/>
      <c r="C3" s="547"/>
      <c r="D3" s="547"/>
      <c r="E3" s="548"/>
      <c r="F3" s="512"/>
      <c r="G3" s="525"/>
      <c r="H3" s="525"/>
      <c r="I3" s="525"/>
      <c r="J3" s="535"/>
    </row>
    <row r="4" spans="2:11" x14ac:dyDescent="0.2">
      <c r="B4" s="164" t="s">
        <v>54</v>
      </c>
      <c r="C4" s="549" t="s">
        <v>2</v>
      </c>
      <c r="D4" s="550"/>
      <c r="E4" s="551"/>
      <c r="F4" s="320">
        <v>11577</v>
      </c>
      <c r="G4" s="138">
        <v>10909</v>
      </c>
      <c r="H4" s="138">
        <v>10958</v>
      </c>
      <c r="I4" s="138">
        <v>11022</v>
      </c>
      <c r="J4" s="200">
        <v>10457</v>
      </c>
    </row>
    <row r="5" spans="2:11" x14ac:dyDescent="0.2">
      <c r="B5" s="164"/>
      <c r="C5" s="536" t="s">
        <v>57</v>
      </c>
      <c r="D5" s="537"/>
      <c r="E5" s="538"/>
      <c r="F5" s="370">
        <v>11.2</v>
      </c>
      <c r="G5" s="298">
        <v>10.6</v>
      </c>
      <c r="H5" s="298">
        <v>10.7</v>
      </c>
      <c r="I5" s="298">
        <v>10.7</v>
      </c>
      <c r="J5" s="303">
        <v>10.4</v>
      </c>
    </row>
    <row r="6" spans="2:11" x14ac:dyDescent="0.2">
      <c r="B6" s="47"/>
      <c r="C6" s="300" t="s">
        <v>99</v>
      </c>
      <c r="D6" s="142" t="s">
        <v>8</v>
      </c>
      <c r="E6" s="156"/>
      <c r="F6" s="321">
        <v>2079</v>
      </c>
      <c r="G6" s="247">
        <v>2206</v>
      </c>
      <c r="H6" s="247">
        <v>2486</v>
      </c>
      <c r="I6" s="247">
        <v>2324</v>
      </c>
      <c r="J6" s="201">
        <v>2353</v>
      </c>
    </row>
    <row r="7" spans="2:11" x14ac:dyDescent="0.2">
      <c r="B7" s="53"/>
      <c r="C7" s="143"/>
      <c r="D7" s="526" t="s">
        <v>57</v>
      </c>
      <c r="E7" s="527"/>
      <c r="F7" s="371">
        <v>4.4000000000000004</v>
      </c>
      <c r="G7" s="248">
        <v>4.5999999999999996</v>
      </c>
      <c r="H7" s="248">
        <v>5.2</v>
      </c>
      <c r="I7" s="248">
        <v>4.9000000000000004</v>
      </c>
      <c r="J7" s="221">
        <v>5</v>
      </c>
    </row>
    <row r="8" spans="2:11" x14ac:dyDescent="0.2">
      <c r="B8" s="53"/>
      <c r="C8" s="143"/>
      <c r="D8" s="530" t="s">
        <v>9</v>
      </c>
      <c r="E8" s="531"/>
      <c r="F8" s="322">
        <f t="shared" ref="F8:H8" si="0">F6/F4*100</f>
        <v>17.958020212490283</v>
      </c>
      <c r="G8" s="249">
        <f t="shared" si="0"/>
        <v>20.22183518195985</v>
      </c>
      <c r="H8" s="249">
        <f t="shared" si="0"/>
        <v>22.686621646285818</v>
      </c>
      <c r="I8" s="249">
        <f t="shared" ref="I8:J8" si="1">I6/I4*100</f>
        <v>21.085102522228272</v>
      </c>
      <c r="J8" s="202">
        <f t="shared" si="1"/>
        <v>22.501673520130055</v>
      </c>
    </row>
    <row r="9" spans="2:11" x14ac:dyDescent="0.2">
      <c r="B9" s="47"/>
      <c r="C9" s="56"/>
      <c r="D9" s="57" t="s">
        <v>10</v>
      </c>
      <c r="E9" s="155"/>
      <c r="F9" s="321">
        <v>3533</v>
      </c>
      <c r="G9" s="247">
        <v>3430</v>
      </c>
      <c r="H9" s="247">
        <v>3697</v>
      </c>
      <c r="I9" s="247">
        <v>3779</v>
      </c>
      <c r="J9" s="201">
        <v>3592</v>
      </c>
    </row>
    <row r="10" spans="2:11" x14ac:dyDescent="0.2">
      <c r="B10" s="53"/>
      <c r="C10" s="143"/>
      <c r="D10" s="526" t="s">
        <v>57</v>
      </c>
      <c r="E10" s="527"/>
      <c r="F10" s="371">
        <v>20.399999999999999</v>
      </c>
      <c r="G10" s="248">
        <v>19.399999999999999</v>
      </c>
      <c r="H10" s="248">
        <v>20.5</v>
      </c>
      <c r="I10" s="248">
        <v>20.5</v>
      </c>
      <c r="J10" s="221">
        <v>19.7</v>
      </c>
    </row>
    <row r="11" spans="2:11" x14ac:dyDescent="0.2">
      <c r="B11" s="53"/>
      <c r="C11" s="143"/>
      <c r="D11" s="528" t="s">
        <v>9</v>
      </c>
      <c r="E11" s="529"/>
      <c r="F11" s="323">
        <f t="shared" ref="F11:H11" si="2">F9/F4*100</f>
        <v>30.517405199965449</v>
      </c>
      <c r="G11" s="250">
        <f t="shared" si="2"/>
        <v>31.441928682739022</v>
      </c>
      <c r="H11" s="250">
        <f t="shared" si="2"/>
        <v>33.737908377441137</v>
      </c>
      <c r="I11" s="250">
        <f t="shared" ref="I11:J11" si="3">I9/I4*100</f>
        <v>34.285973507530393</v>
      </c>
      <c r="J11" s="203">
        <f t="shared" si="3"/>
        <v>34.350196040929518</v>
      </c>
    </row>
    <row r="12" spans="2:11" x14ac:dyDescent="0.2">
      <c r="B12" s="47"/>
      <c r="C12" s="56"/>
      <c r="D12" s="58" t="s">
        <v>11</v>
      </c>
      <c r="E12" s="157"/>
      <c r="F12" s="324">
        <v>3884</v>
      </c>
      <c r="G12" s="251">
        <v>3619</v>
      </c>
      <c r="H12" s="251">
        <v>3301</v>
      </c>
      <c r="I12" s="251">
        <v>3383</v>
      </c>
      <c r="J12" s="204">
        <v>3089</v>
      </c>
    </row>
    <row r="13" spans="2:11" x14ac:dyDescent="0.2">
      <c r="B13" s="53"/>
      <c r="C13" s="143"/>
      <c r="D13" s="526" t="s">
        <v>57</v>
      </c>
      <c r="E13" s="527"/>
      <c r="F13" s="372">
        <v>21.8</v>
      </c>
      <c r="G13" s="252">
        <v>21</v>
      </c>
      <c r="H13" s="252">
        <v>19.8</v>
      </c>
      <c r="I13" s="252">
        <v>21</v>
      </c>
      <c r="J13" s="222">
        <v>20</v>
      </c>
    </row>
    <row r="14" spans="2:11" x14ac:dyDescent="0.2">
      <c r="B14" s="53"/>
      <c r="C14" s="143"/>
      <c r="D14" s="530" t="s">
        <v>9</v>
      </c>
      <c r="E14" s="531"/>
      <c r="F14" s="322">
        <f t="shared" ref="F14:H14" si="4">F12/F4*100</f>
        <v>33.549278742333939</v>
      </c>
      <c r="G14" s="249">
        <f t="shared" si="4"/>
        <v>33.174443120359335</v>
      </c>
      <c r="H14" s="249">
        <f t="shared" si="4"/>
        <v>30.124110239094726</v>
      </c>
      <c r="I14" s="249">
        <f t="shared" ref="I14:J14" si="5">I12/I4*100</f>
        <v>30.693159136272907</v>
      </c>
      <c r="J14" s="202">
        <f t="shared" si="5"/>
        <v>29.540021038538779</v>
      </c>
    </row>
    <row r="15" spans="2:11" x14ac:dyDescent="0.2">
      <c r="B15" s="47"/>
      <c r="C15" s="48"/>
      <c r="D15" s="133" t="s">
        <v>12</v>
      </c>
      <c r="E15" s="156"/>
      <c r="F15" s="321">
        <v>1933</v>
      </c>
      <c r="G15" s="247">
        <v>1530</v>
      </c>
      <c r="H15" s="247">
        <v>1382</v>
      </c>
      <c r="I15" s="247">
        <v>1417</v>
      </c>
      <c r="J15" s="201">
        <v>1287</v>
      </c>
    </row>
    <row r="16" spans="2:11" x14ac:dyDescent="0.2">
      <c r="B16" s="53"/>
      <c r="C16" s="143"/>
      <c r="D16" s="526" t="s">
        <v>57</v>
      </c>
      <c r="E16" s="527"/>
      <c r="F16" s="371">
        <v>14.2</v>
      </c>
      <c r="G16" s="248">
        <v>11.5</v>
      </c>
      <c r="H16" s="248">
        <v>10.6</v>
      </c>
      <c r="I16" s="248">
        <v>11</v>
      </c>
      <c r="J16" s="221">
        <v>10.199999999999999</v>
      </c>
    </row>
    <row r="17" spans="2:11" x14ac:dyDescent="0.2">
      <c r="B17" s="53"/>
      <c r="C17" s="143"/>
      <c r="D17" s="530" t="s">
        <v>9</v>
      </c>
      <c r="E17" s="531"/>
      <c r="F17" s="322">
        <f t="shared" ref="F17:H17" si="6">F15/F4*100</f>
        <v>16.696899023926751</v>
      </c>
      <c r="G17" s="249">
        <f t="shared" si="6"/>
        <v>14.025116875973968</v>
      </c>
      <c r="H17" s="249">
        <f t="shared" si="6"/>
        <v>12.611790472713999</v>
      </c>
      <c r="I17" s="249">
        <f t="shared" ref="I17:J17" si="7">I15/I4*100</f>
        <v>12.856105969878426</v>
      </c>
      <c r="J17" s="202">
        <f t="shared" si="7"/>
        <v>12.307545185043512</v>
      </c>
    </row>
    <row r="18" spans="2:11" x14ac:dyDescent="0.2">
      <c r="B18" s="47"/>
      <c r="C18" s="56"/>
      <c r="D18" s="57" t="s">
        <v>13</v>
      </c>
      <c r="E18" s="155"/>
      <c r="F18" s="321">
        <v>148</v>
      </c>
      <c r="G18" s="247">
        <v>124</v>
      </c>
      <c r="H18" s="247">
        <v>92</v>
      </c>
      <c r="I18" s="247">
        <v>119</v>
      </c>
      <c r="J18" s="201">
        <v>136</v>
      </c>
    </row>
    <row r="19" spans="2:11" x14ac:dyDescent="0.2">
      <c r="B19" s="53"/>
      <c r="C19" s="143"/>
      <c r="D19" s="526" t="s">
        <v>57</v>
      </c>
      <c r="E19" s="527"/>
      <c r="F19" s="373">
        <v>2</v>
      </c>
      <c r="G19" s="253">
        <v>1.7</v>
      </c>
      <c r="H19" s="253">
        <v>1.3</v>
      </c>
      <c r="I19" s="253">
        <v>1.7</v>
      </c>
      <c r="J19" s="223">
        <v>1.9</v>
      </c>
    </row>
    <row r="20" spans="2:11" x14ac:dyDescent="0.2">
      <c r="B20" s="53"/>
      <c r="C20" s="143"/>
      <c r="D20" s="528" t="s">
        <v>9</v>
      </c>
      <c r="E20" s="529"/>
      <c r="F20" s="323">
        <f t="shared" ref="F20:H20" si="8">F18/F4*100</f>
        <v>1.2783968212835795</v>
      </c>
      <c r="G20" s="250">
        <f t="shared" si="8"/>
        <v>1.1366761389678248</v>
      </c>
      <c r="H20" s="250">
        <f t="shared" si="8"/>
        <v>0.83956926446431823</v>
      </c>
      <c r="I20" s="250">
        <f t="shared" ref="I20:J20" si="9">I18/I4*100</f>
        <v>1.0796588640900018</v>
      </c>
      <c r="J20" s="203">
        <f t="shared" si="9"/>
        <v>1.3005642153581334</v>
      </c>
    </row>
    <row r="21" spans="2:11" x14ac:dyDescent="0.2">
      <c r="B21" s="47"/>
      <c r="C21" s="56"/>
      <c r="D21" s="56"/>
      <c r="E21" s="163" t="s">
        <v>14</v>
      </c>
      <c r="F21" s="324">
        <v>3</v>
      </c>
      <c r="G21" s="251">
        <v>1</v>
      </c>
      <c r="H21" s="251">
        <v>2</v>
      </c>
      <c r="I21" s="251">
        <v>1</v>
      </c>
      <c r="J21" s="204">
        <v>7</v>
      </c>
    </row>
    <row r="22" spans="2:11" ht="13.8" thickBot="1" x14ac:dyDescent="0.25">
      <c r="B22" s="64"/>
      <c r="C22" s="137"/>
      <c r="D22" s="137"/>
      <c r="E22" s="158" t="s">
        <v>15</v>
      </c>
      <c r="F22" s="187">
        <v>22</v>
      </c>
      <c r="G22" s="232">
        <v>15</v>
      </c>
      <c r="H22" s="232">
        <v>11</v>
      </c>
      <c r="I22" s="232">
        <v>14</v>
      </c>
      <c r="J22" s="186">
        <v>18</v>
      </c>
    </row>
    <row r="23" spans="2:11" ht="13.8" thickBot="1" x14ac:dyDescent="0.25">
      <c r="F23" s="375"/>
    </row>
    <row r="24" spans="2:11" ht="13.8" thickBot="1" x14ac:dyDescent="0.25">
      <c r="B24" s="539"/>
      <c r="C24" s="540"/>
      <c r="D24" s="541" t="s">
        <v>16</v>
      </c>
      <c r="E24" s="542"/>
      <c r="F24" s="374">
        <v>18</v>
      </c>
      <c r="G24" s="330">
        <v>22</v>
      </c>
      <c r="H24" s="330">
        <v>11</v>
      </c>
      <c r="I24" s="376">
        <v>18</v>
      </c>
      <c r="J24" s="331">
        <v>8</v>
      </c>
    </row>
    <row r="25" spans="2:11" x14ac:dyDescent="0.2">
      <c r="B25" s="532" t="s">
        <v>93</v>
      </c>
      <c r="C25" s="532"/>
      <c r="D25" s="532"/>
      <c r="E25" s="532"/>
      <c r="F25" s="532"/>
      <c r="G25" s="532"/>
      <c r="H25" s="532"/>
      <c r="I25" s="532"/>
      <c r="J25" s="532"/>
      <c r="K25" s="346"/>
    </row>
    <row r="26" spans="2:11" x14ac:dyDescent="0.2">
      <c r="B26" s="533" t="s">
        <v>145</v>
      </c>
      <c r="C26" s="533"/>
      <c r="D26" s="533"/>
      <c r="E26" s="533"/>
      <c r="F26" s="533"/>
      <c r="G26" s="533"/>
      <c r="H26" s="533"/>
      <c r="I26" s="533"/>
      <c r="J26" s="533"/>
      <c r="K26" s="347"/>
    </row>
    <row r="27" spans="2:11" x14ac:dyDescent="0.2">
      <c r="B27" s="533"/>
      <c r="C27" s="533"/>
      <c r="D27" s="533"/>
      <c r="E27" s="533"/>
      <c r="F27" s="533"/>
      <c r="G27" s="533"/>
      <c r="H27" s="533"/>
      <c r="I27" s="533"/>
      <c r="J27" s="533"/>
      <c r="K27" s="347"/>
    </row>
  </sheetData>
  <mergeCells count="22">
    <mergeCell ref="B25:J25"/>
    <mergeCell ref="B26:J27"/>
    <mergeCell ref="J2:J3"/>
    <mergeCell ref="C5:E5"/>
    <mergeCell ref="B24:C24"/>
    <mergeCell ref="D24:E24"/>
    <mergeCell ref="I2:I3"/>
    <mergeCell ref="D10:E10"/>
    <mergeCell ref="B2:E3"/>
    <mergeCell ref="D13:E13"/>
    <mergeCell ref="D14:E14"/>
    <mergeCell ref="D17:E17"/>
    <mergeCell ref="D16:E16"/>
    <mergeCell ref="D19:E19"/>
    <mergeCell ref="D20:E20"/>
    <mergeCell ref="C4:E4"/>
    <mergeCell ref="F2:F3"/>
    <mergeCell ref="G2:G3"/>
    <mergeCell ref="H2:H3"/>
    <mergeCell ref="D7:E7"/>
    <mergeCell ref="D11:E11"/>
    <mergeCell ref="D8:E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Q12"/>
  <sheetViews>
    <sheetView showGridLines="0" zoomScale="130" zoomScaleNormal="130" workbookViewId="0">
      <selection activeCell="O1" sqref="O1"/>
    </sheetView>
  </sheetViews>
  <sheetFormatPr defaultRowHeight="13.2" x14ac:dyDescent="0.2"/>
  <cols>
    <col min="1" max="1" width="0.6640625" customWidth="1"/>
    <col min="2" max="2" width="7.6640625" customWidth="1"/>
    <col min="3" max="3" width="4" customWidth="1"/>
    <col min="4" max="4" width="4.109375" customWidth="1"/>
    <col min="5" max="5" width="8" customWidth="1"/>
    <col min="6" max="15" width="7.44140625" customWidth="1"/>
    <col min="16" max="16" width="1.44140625" customWidth="1"/>
    <col min="17" max="17" width="5.33203125" style="60" customWidth="1"/>
  </cols>
  <sheetData>
    <row r="1" spans="2:17" ht="13.8" thickBot="1" x14ac:dyDescent="0.25">
      <c r="B1" s="45" t="s">
        <v>151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  <c r="O1" s="46"/>
      <c r="P1" s="46"/>
    </row>
    <row r="2" spans="2:17" ht="13.5" customHeight="1" x14ac:dyDescent="0.2">
      <c r="B2" s="543" t="s">
        <v>152</v>
      </c>
      <c r="C2" s="544"/>
      <c r="D2" s="544"/>
      <c r="E2" s="545"/>
      <c r="F2" s="556" t="s">
        <v>139</v>
      </c>
      <c r="G2" s="495" t="s">
        <v>140</v>
      </c>
      <c r="H2" s="495" t="s">
        <v>141</v>
      </c>
      <c r="I2" s="495" t="s">
        <v>142</v>
      </c>
      <c r="J2" s="495" t="s">
        <v>143</v>
      </c>
      <c r="K2" s="554" t="s">
        <v>82</v>
      </c>
      <c r="L2" s="524" t="s">
        <v>84</v>
      </c>
      <c r="M2" s="524" t="s">
        <v>86</v>
      </c>
      <c r="N2" s="524" t="s">
        <v>94</v>
      </c>
      <c r="O2" s="534" t="s">
        <v>118</v>
      </c>
      <c r="P2" s="317"/>
      <c r="Q2"/>
    </row>
    <row r="3" spans="2:17" ht="13.8" thickBot="1" x14ac:dyDescent="0.25">
      <c r="B3" s="546"/>
      <c r="C3" s="547"/>
      <c r="D3" s="547"/>
      <c r="E3" s="548"/>
      <c r="F3" s="557"/>
      <c r="G3" s="496"/>
      <c r="H3" s="496"/>
      <c r="I3" s="496"/>
      <c r="J3" s="496"/>
      <c r="K3" s="555"/>
      <c r="L3" s="525"/>
      <c r="M3" s="525"/>
      <c r="N3" s="525"/>
      <c r="O3" s="535"/>
      <c r="P3" s="318"/>
      <c r="Q3"/>
    </row>
    <row r="4" spans="2:17" x14ac:dyDescent="0.2">
      <c r="B4" s="166" t="s">
        <v>54</v>
      </c>
      <c r="C4" s="552" t="s">
        <v>2</v>
      </c>
      <c r="D4" s="553"/>
      <c r="E4" s="159"/>
      <c r="F4" s="377">
        <v>12009</v>
      </c>
      <c r="G4" s="437">
        <v>11025</v>
      </c>
      <c r="H4" s="437">
        <v>11655</v>
      </c>
      <c r="I4" s="437">
        <v>11993</v>
      </c>
      <c r="J4" s="437">
        <v>11852</v>
      </c>
      <c r="K4" s="431">
        <v>11577</v>
      </c>
      <c r="L4" s="254">
        <v>10909</v>
      </c>
      <c r="M4" s="254">
        <v>10958</v>
      </c>
      <c r="N4" s="254">
        <v>11022</v>
      </c>
      <c r="O4" s="205">
        <v>10457</v>
      </c>
      <c r="P4" s="52"/>
      <c r="Q4"/>
    </row>
    <row r="5" spans="2:17" x14ac:dyDescent="0.2">
      <c r="B5" s="47"/>
      <c r="C5" s="49"/>
      <c r="D5" s="430" t="s">
        <v>128</v>
      </c>
      <c r="E5" s="156"/>
      <c r="F5" s="291">
        <v>6713</v>
      </c>
      <c r="G5" s="438">
        <v>6188</v>
      </c>
      <c r="H5" s="438">
        <v>6765</v>
      </c>
      <c r="I5" s="438">
        <v>7114</v>
      </c>
      <c r="J5" s="438">
        <v>7038</v>
      </c>
      <c r="K5" s="432">
        <v>7116</v>
      </c>
      <c r="L5" s="247">
        <v>6899</v>
      </c>
      <c r="M5" s="247">
        <v>7067</v>
      </c>
      <c r="N5" s="247">
        <v>7147</v>
      </c>
      <c r="O5" s="201">
        <v>6804</v>
      </c>
      <c r="P5" s="52"/>
      <c r="Q5"/>
    </row>
    <row r="6" spans="2:17" x14ac:dyDescent="0.2">
      <c r="B6" s="53"/>
      <c r="C6" s="62"/>
      <c r="D6" s="54" t="s">
        <v>97</v>
      </c>
      <c r="E6" s="160"/>
      <c r="F6" s="378">
        <f t="shared" ref="F6:O6" si="0">F5/F4*100</f>
        <v>55.899741860271469</v>
      </c>
      <c r="G6" s="439">
        <f t="shared" si="0"/>
        <v>56.126984126984127</v>
      </c>
      <c r="H6" s="439">
        <f t="shared" si="0"/>
        <v>58.043758043758039</v>
      </c>
      <c r="I6" s="439">
        <f t="shared" si="0"/>
        <v>59.317935462353041</v>
      </c>
      <c r="J6" s="439">
        <f t="shared" si="0"/>
        <v>59.382382720216</v>
      </c>
      <c r="K6" s="433">
        <f t="shared" si="0"/>
        <v>61.466701217932105</v>
      </c>
      <c r="L6" s="255">
        <f t="shared" si="0"/>
        <v>63.241360344669538</v>
      </c>
      <c r="M6" s="255">
        <f t="shared" si="0"/>
        <v>64.491695564884097</v>
      </c>
      <c r="N6" s="255">
        <f t="shared" si="0"/>
        <v>64.843041190346582</v>
      </c>
      <c r="O6" s="206">
        <f t="shared" si="0"/>
        <v>65.066462656593671</v>
      </c>
      <c r="P6" s="55"/>
      <c r="Q6"/>
    </row>
    <row r="7" spans="2:17" ht="13.5" customHeight="1" x14ac:dyDescent="0.2">
      <c r="B7" s="47"/>
      <c r="C7" s="63"/>
      <c r="D7" s="167" t="s">
        <v>17</v>
      </c>
      <c r="E7" s="161" t="s">
        <v>8</v>
      </c>
      <c r="F7" s="379">
        <v>81.3</v>
      </c>
      <c r="G7" s="440">
        <v>79.3</v>
      </c>
      <c r="H7" s="440">
        <v>82.1</v>
      </c>
      <c r="I7" s="440">
        <v>81.2</v>
      </c>
      <c r="J7" s="440">
        <v>81.5</v>
      </c>
      <c r="K7" s="434">
        <v>81.3</v>
      </c>
      <c r="L7" s="256">
        <v>79.8</v>
      </c>
      <c r="M7" s="256">
        <v>80.2</v>
      </c>
      <c r="N7" s="256">
        <v>83.1</v>
      </c>
      <c r="O7" s="207">
        <v>82.3</v>
      </c>
      <c r="P7" s="95"/>
      <c r="Q7"/>
    </row>
    <row r="8" spans="2:17" x14ac:dyDescent="0.2">
      <c r="B8" s="47"/>
      <c r="C8" s="63"/>
      <c r="D8" s="167" t="s">
        <v>60</v>
      </c>
      <c r="E8" s="135" t="s">
        <v>10</v>
      </c>
      <c r="F8" s="380">
        <v>69.7</v>
      </c>
      <c r="G8" s="441">
        <v>70.599999999999994</v>
      </c>
      <c r="H8" s="441">
        <v>69.599999999999994</v>
      </c>
      <c r="I8" s="441">
        <v>72.2</v>
      </c>
      <c r="J8" s="441">
        <v>70.400000000000006</v>
      </c>
      <c r="K8" s="435">
        <v>70</v>
      </c>
      <c r="L8" s="257">
        <v>69.7</v>
      </c>
      <c r="M8" s="257">
        <v>71.2</v>
      </c>
      <c r="N8" s="257">
        <v>72.2</v>
      </c>
      <c r="O8" s="208">
        <v>72.099999999999994</v>
      </c>
      <c r="P8" s="95"/>
      <c r="Q8"/>
    </row>
    <row r="9" spans="2:17" x14ac:dyDescent="0.2">
      <c r="B9" s="47"/>
      <c r="C9" s="63"/>
      <c r="D9" s="56"/>
      <c r="E9" s="135" t="s">
        <v>11</v>
      </c>
      <c r="F9" s="380">
        <v>55.9</v>
      </c>
      <c r="G9" s="441">
        <v>54</v>
      </c>
      <c r="H9" s="441">
        <v>55.3</v>
      </c>
      <c r="I9" s="441">
        <v>56.2</v>
      </c>
      <c r="J9" s="441">
        <v>56.1</v>
      </c>
      <c r="K9" s="435">
        <v>56.8</v>
      </c>
      <c r="L9" s="257">
        <v>58.9</v>
      </c>
      <c r="M9" s="257">
        <v>57.3</v>
      </c>
      <c r="N9" s="257">
        <v>57.9</v>
      </c>
      <c r="O9" s="208">
        <v>56.9</v>
      </c>
      <c r="P9" s="95"/>
      <c r="Q9"/>
    </row>
    <row r="10" spans="2:17" x14ac:dyDescent="0.2">
      <c r="B10" s="47"/>
      <c r="C10" s="49"/>
      <c r="D10" s="48"/>
      <c r="E10" s="134" t="s">
        <v>12</v>
      </c>
      <c r="F10" s="380">
        <v>34.5</v>
      </c>
      <c r="G10" s="441">
        <v>34.200000000000003</v>
      </c>
      <c r="H10" s="441">
        <v>35.799999999999997</v>
      </c>
      <c r="I10" s="441">
        <v>35.299999999999997</v>
      </c>
      <c r="J10" s="441">
        <v>32.9</v>
      </c>
      <c r="K10" s="435">
        <v>37.6</v>
      </c>
      <c r="L10" s="257">
        <v>39</v>
      </c>
      <c r="M10" s="257">
        <v>39.200000000000003</v>
      </c>
      <c r="N10" s="257">
        <v>36</v>
      </c>
      <c r="O10" s="208">
        <v>38.9</v>
      </c>
      <c r="P10" s="95"/>
      <c r="Q10"/>
    </row>
    <row r="11" spans="2:17" ht="13.8" thickBot="1" x14ac:dyDescent="0.25">
      <c r="B11" s="64"/>
      <c r="C11" s="65"/>
      <c r="D11" s="66"/>
      <c r="E11" s="162" t="s">
        <v>13</v>
      </c>
      <c r="F11" s="381">
        <v>10.199999999999999</v>
      </c>
      <c r="G11" s="442">
        <v>15.3</v>
      </c>
      <c r="H11" s="442">
        <v>18.7</v>
      </c>
      <c r="I11" s="442">
        <v>12.7</v>
      </c>
      <c r="J11" s="442">
        <v>12</v>
      </c>
      <c r="K11" s="436">
        <v>14.9</v>
      </c>
      <c r="L11" s="258">
        <v>15.3</v>
      </c>
      <c r="M11" s="258">
        <v>5.4</v>
      </c>
      <c r="N11" s="258">
        <v>16</v>
      </c>
      <c r="O11" s="209">
        <v>12.5</v>
      </c>
      <c r="P11" s="95"/>
      <c r="Q11"/>
    </row>
    <row r="12" spans="2:17" x14ac:dyDescent="0.2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67"/>
      <c r="O12" s="67"/>
      <c r="P12" s="67"/>
    </row>
  </sheetData>
  <mergeCells count="12">
    <mergeCell ref="L2:L3"/>
    <mergeCell ref="M2:M3"/>
    <mergeCell ref="N2:N3"/>
    <mergeCell ref="O2:O3"/>
    <mergeCell ref="C4:D4"/>
    <mergeCell ref="K2:K3"/>
    <mergeCell ref="G2:G3"/>
    <mergeCell ref="H2:H3"/>
    <mergeCell ref="I2:I3"/>
    <mergeCell ref="J2:J3"/>
    <mergeCell ref="B2:E3"/>
    <mergeCell ref="F2:F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K27"/>
  <sheetViews>
    <sheetView showGridLines="0" zoomScale="130" zoomScaleNormal="130" workbookViewId="0">
      <selection activeCell="J1" sqref="J1"/>
    </sheetView>
  </sheetViews>
  <sheetFormatPr defaultRowHeight="13.2" x14ac:dyDescent="0.2"/>
  <cols>
    <col min="1" max="1" width="0.88671875" customWidth="1"/>
    <col min="2" max="2" width="6.109375" customWidth="1"/>
    <col min="3" max="3" width="5" customWidth="1"/>
    <col min="4" max="4" width="7.77734375" customWidth="1"/>
    <col min="5" max="7" width="7.33203125" customWidth="1"/>
    <col min="8" max="10" width="7.44140625" customWidth="1"/>
    <col min="11" max="11" width="1.44140625" customWidth="1"/>
  </cols>
  <sheetData>
    <row r="1" spans="2:11" ht="13.8" thickBot="1" x14ac:dyDescent="0.25">
      <c r="B1" s="45" t="s">
        <v>146</v>
      </c>
      <c r="C1" s="45"/>
      <c r="D1" s="45"/>
      <c r="E1" s="45"/>
      <c r="F1" s="45"/>
      <c r="G1" s="45"/>
      <c r="H1" s="144"/>
      <c r="I1" s="45"/>
      <c r="J1" s="46"/>
      <c r="K1" s="46"/>
    </row>
    <row r="2" spans="2:11" ht="13.5" customHeight="1" x14ac:dyDescent="0.2">
      <c r="B2" s="543" t="s">
        <v>101</v>
      </c>
      <c r="C2" s="544"/>
      <c r="D2" s="544"/>
      <c r="E2" s="545"/>
      <c r="F2" s="556" t="s">
        <v>82</v>
      </c>
      <c r="G2" s="524" t="s">
        <v>84</v>
      </c>
      <c r="H2" s="524" t="s">
        <v>86</v>
      </c>
      <c r="I2" s="524" t="s">
        <v>94</v>
      </c>
      <c r="J2" s="534" t="s">
        <v>118</v>
      </c>
    </row>
    <row r="3" spans="2:11" ht="13.8" thickBot="1" x14ac:dyDescent="0.25">
      <c r="B3" s="546"/>
      <c r="C3" s="547"/>
      <c r="D3" s="547"/>
      <c r="E3" s="548"/>
      <c r="F3" s="557"/>
      <c r="G3" s="525"/>
      <c r="H3" s="525"/>
      <c r="I3" s="525"/>
      <c r="J3" s="535"/>
    </row>
    <row r="4" spans="2:11" x14ac:dyDescent="0.2">
      <c r="B4" s="164" t="s">
        <v>3</v>
      </c>
      <c r="C4" s="165" t="s">
        <v>2</v>
      </c>
      <c r="D4" s="49"/>
      <c r="E4" s="50"/>
      <c r="F4" s="382">
        <v>1603</v>
      </c>
      <c r="G4" s="301">
        <v>1555</v>
      </c>
      <c r="H4" s="301">
        <v>1761</v>
      </c>
      <c r="I4" s="301">
        <v>2101</v>
      </c>
      <c r="J4" s="302">
        <v>2536</v>
      </c>
    </row>
    <row r="5" spans="2:11" x14ac:dyDescent="0.2">
      <c r="B5" s="164"/>
      <c r="C5" s="536" t="s">
        <v>57</v>
      </c>
      <c r="D5" s="537"/>
      <c r="E5" s="538"/>
      <c r="F5" s="299">
        <v>1.6</v>
      </c>
      <c r="G5" s="298">
        <v>1.5</v>
      </c>
      <c r="H5" s="298">
        <v>1.7</v>
      </c>
      <c r="I5" s="298">
        <v>2.1</v>
      </c>
      <c r="J5" s="303">
        <v>2.5</v>
      </c>
    </row>
    <row r="6" spans="2:11" x14ac:dyDescent="0.2">
      <c r="B6" s="47"/>
      <c r="C6" s="300" t="s">
        <v>99</v>
      </c>
      <c r="D6" s="142" t="s">
        <v>8</v>
      </c>
      <c r="E6" s="156"/>
      <c r="F6" s="291">
        <v>71</v>
      </c>
      <c r="G6" s="247">
        <v>67</v>
      </c>
      <c r="H6" s="247">
        <v>88</v>
      </c>
      <c r="I6" s="247">
        <v>104</v>
      </c>
      <c r="J6" s="201">
        <v>113</v>
      </c>
    </row>
    <row r="7" spans="2:11" x14ac:dyDescent="0.2">
      <c r="B7" s="53"/>
      <c r="C7" s="143"/>
      <c r="D7" s="526" t="s">
        <v>57</v>
      </c>
      <c r="E7" s="527"/>
      <c r="F7" s="383">
        <v>0.1</v>
      </c>
      <c r="G7" s="248">
        <v>0.1</v>
      </c>
      <c r="H7" s="248">
        <v>0.2</v>
      </c>
      <c r="I7" s="248">
        <v>0.2</v>
      </c>
      <c r="J7" s="221">
        <v>0.2</v>
      </c>
    </row>
    <row r="8" spans="2:11" x14ac:dyDescent="0.2">
      <c r="B8" s="53"/>
      <c r="C8" s="143"/>
      <c r="D8" s="530" t="s">
        <v>9</v>
      </c>
      <c r="E8" s="531"/>
      <c r="F8" s="384">
        <f t="shared" ref="F8:H8" si="0">F6/F4*100</f>
        <v>4.4291952588895827</v>
      </c>
      <c r="G8" s="249">
        <f t="shared" si="0"/>
        <v>4.3086816720257239</v>
      </c>
      <c r="H8" s="249">
        <f t="shared" si="0"/>
        <v>4.9971607041453714</v>
      </c>
      <c r="I8" s="249">
        <f t="shared" ref="I8:J8" si="1">I6/I4*100</f>
        <v>4.9500237981913369</v>
      </c>
      <c r="J8" s="202">
        <f t="shared" si="1"/>
        <v>4.4558359621451107</v>
      </c>
    </row>
    <row r="9" spans="2:11" x14ac:dyDescent="0.2">
      <c r="B9" s="47"/>
      <c r="C9" s="56"/>
      <c r="D9" s="57" t="s">
        <v>10</v>
      </c>
      <c r="E9" s="155"/>
      <c r="F9" s="291">
        <v>207</v>
      </c>
      <c r="G9" s="247">
        <v>218</v>
      </c>
      <c r="H9" s="247">
        <v>257</v>
      </c>
      <c r="I9" s="247">
        <v>263</v>
      </c>
      <c r="J9" s="201">
        <v>326</v>
      </c>
    </row>
    <row r="10" spans="2:11" x14ac:dyDescent="0.2">
      <c r="B10" s="53"/>
      <c r="C10" s="143"/>
      <c r="D10" s="526" t="s">
        <v>57</v>
      </c>
      <c r="E10" s="527"/>
      <c r="F10" s="383">
        <v>1.2</v>
      </c>
      <c r="G10" s="248">
        <v>1.2</v>
      </c>
      <c r="H10" s="248">
        <v>1.4</v>
      </c>
      <c r="I10" s="248">
        <v>1.4</v>
      </c>
      <c r="J10" s="221">
        <v>1.8</v>
      </c>
    </row>
    <row r="11" spans="2:11" x14ac:dyDescent="0.2">
      <c r="B11" s="53"/>
      <c r="C11" s="143"/>
      <c r="D11" s="528" t="s">
        <v>9</v>
      </c>
      <c r="E11" s="529"/>
      <c r="F11" s="385">
        <f t="shared" ref="F11:H11" si="2">F9/F4*100</f>
        <v>12.91328758577667</v>
      </c>
      <c r="G11" s="250">
        <f t="shared" si="2"/>
        <v>14.019292604501606</v>
      </c>
      <c r="H11" s="250">
        <f t="shared" si="2"/>
        <v>14.59398069278819</v>
      </c>
      <c r="I11" s="250">
        <f t="shared" ref="I11:J11" si="3">I9/I4*100</f>
        <v>12.517848643503093</v>
      </c>
      <c r="J11" s="203">
        <f t="shared" si="3"/>
        <v>12.854889589905364</v>
      </c>
    </row>
    <row r="12" spans="2:11" x14ac:dyDescent="0.2">
      <c r="B12" s="47"/>
      <c r="C12" s="56"/>
      <c r="D12" s="58" t="s">
        <v>11</v>
      </c>
      <c r="E12" s="157"/>
      <c r="F12" s="386">
        <v>544</v>
      </c>
      <c r="G12" s="251">
        <v>574</v>
      </c>
      <c r="H12" s="251">
        <v>678</v>
      </c>
      <c r="I12" s="251">
        <v>700</v>
      </c>
      <c r="J12" s="204">
        <v>899</v>
      </c>
    </row>
    <row r="13" spans="2:11" x14ac:dyDescent="0.2">
      <c r="B13" s="53"/>
      <c r="C13" s="143"/>
      <c r="D13" s="526" t="s">
        <v>57</v>
      </c>
      <c r="E13" s="527"/>
      <c r="F13" s="383">
        <v>3.1</v>
      </c>
      <c r="G13" s="248">
        <v>3.3</v>
      </c>
      <c r="H13" s="248">
        <v>4.0999999999999996</v>
      </c>
      <c r="I13" s="248">
        <v>4.3</v>
      </c>
      <c r="J13" s="221">
        <v>5.8</v>
      </c>
    </row>
    <row r="14" spans="2:11" x14ac:dyDescent="0.2">
      <c r="B14" s="53"/>
      <c r="C14" s="143"/>
      <c r="D14" s="530" t="s">
        <v>9</v>
      </c>
      <c r="E14" s="531"/>
      <c r="F14" s="384">
        <f t="shared" ref="F14:H14" si="4">F12/F4*100</f>
        <v>33.936369307548347</v>
      </c>
      <c r="G14" s="249">
        <f t="shared" si="4"/>
        <v>36.913183279742768</v>
      </c>
      <c r="H14" s="249">
        <f t="shared" si="4"/>
        <v>38.500851788756393</v>
      </c>
      <c r="I14" s="249">
        <f t="shared" ref="I14:J14" si="5">I12/I4*100</f>
        <v>33.317467872441689</v>
      </c>
      <c r="J14" s="202">
        <f t="shared" si="5"/>
        <v>35.449526813880126</v>
      </c>
    </row>
    <row r="15" spans="2:11" x14ac:dyDescent="0.2">
      <c r="B15" s="47"/>
      <c r="C15" s="48"/>
      <c r="D15" s="133" t="s">
        <v>12</v>
      </c>
      <c r="E15" s="156"/>
      <c r="F15" s="291">
        <v>715</v>
      </c>
      <c r="G15" s="247">
        <v>637</v>
      </c>
      <c r="H15" s="247">
        <v>658</v>
      </c>
      <c r="I15" s="247">
        <v>890</v>
      </c>
      <c r="J15" s="201">
        <v>988</v>
      </c>
    </row>
    <row r="16" spans="2:11" x14ac:dyDescent="0.2">
      <c r="B16" s="53"/>
      <c r="C16" s="143"/>
      <c r="D16" s="526" t="s">
        <v>57</v>
      </c>
      <c r="E16" s="527"/>
      <c r="F16" s="383">
        <v>5.3</v>
      </c>
      <c r="G16" s="248">
        <v>4.8</v>
      </c>
      <c r="H16" s="248">
        <v>5</v>
      </c>
      <c r="I16" s="248">
        <v>6.9</v>
      </c>
      <c r="J16" s="221">
        <v>7.9</v>
      </c>
    </row>
    <row r="17" spans="2:11" x14ac:dyDescent="0.2">
      <c r="B17" s="53"/>
      <c r="C17" s="143"/>
      <c r="D17" s="530" t="s">
        <v>9</v>
      </c>
      <c r="E17" s="531"/>
      <c r="F17" s="384">
        <f t="shared" ref="F17:H17" si="6">F15/F4*100</f>
        <v>44.603867747972551</v>
      </c>
      <c r="G17" s="249">
        <f t="shared" si="6"/>
        <v>40.964630225080384</v>
      </c>
      <c r="H17" s="249">
        <f t="shared" si="6"/>
        <v>37.365133446905169</v>
      </c>
      <c r="I17" s="249">
        <f t="shared" ref="I17:J17" si="7">I15/I4*100</f>
        <v>42.360780580675865</v>
      </c>
      <c r="J17" s="202">
        <f t="shared" si="7"/>
        <v>38.958990536277604</v>
      </c>
    </row>
    <row r="18" spans="2:11" x14ac:dyDescent="0.2">
      <c r="B18" s="47"/>
      <c r="C18" s="56"/>
      <c r="D18" s="57" t="s">
        <v>13</v>
      </c>
      <c r="E18" s="155"/>
      <c r="F18" s="291">
        <v>66</v>
      </c>
      <c r="G18" s="247">
        <v>59</v>
      </c>
      <c r="H18" s="247">
        <v>80</v>
      </c>
      <c r="I18" s="247">
        <v>144</v>
      </c>
      <c r="J18" s="201">
        <v>210</v>
      </c>
    </row>
    <row r="19" spans="2:11" x14ac:dyDescent="0.2">
      <c r="B19" s="53"/>
      <c r="C19" s="143"/>
      <c r="D19" s="526" t="s">
        <v>57</v>
      </c>
      <c r="E19" s="527"/>
      <c r="F19" s="383">
        <v>0.9</v>
      </c>
      <c r="G19" s="248">
        <v>0.8</v>
      </c>
      <c r="H19" s="248">
        <v>1.1000000000000001</v>
      </c>
      <c r="I19" s="248">
        <v>2</v>
      </c>
      <c r="J19" s="221">
        <v>3</v>
      </c>
    </row>
    <row r="20" spans="2:11" x14ac:dyDescent="0.2">
      <c r="B20" s="53"/>
      <c r="C20" s="143"/>
      <c r="D20" s="528" t="s">
        <v>9</v>
      </c>
      <c r="E20" s="529"/>
      <c r="F20" s="385">
        <f t="shared" ref="F20:H20" si="8">F18/F4*100</f>
        <v>4.1172800998128505</v>
      </c>
      <c r="G20" s="250">
        <f t="shared" si="8"/>
        <v>3.7942122186495175</v>
      </c>
      <c r="H20" s="250">
        <f t="shared" si="8"/>
        <v>4.5428733674048836</v>
      </c>
      <c r="I20" s="250">
        <f t="shared" ref="I20:J20" si="9">I18/I4*100</f>
        <v>6.8538791051880059</v>
      </c>
      <c r="J20" s="203">
        <f t="shared" si="9"/>
        <v>8.2807570977917972</v>
      </c>
    </row>
    <row r="21" spans="2:11" x14ac:dyDescent="0.2">
      <c r="B21" s="47"/>
      <c r="C21" s="56"/>
      <c r="D21" s="56"/>
      <c r="E21" s="449" t="s">
        <v>14</v>
      </c>
      <c r="F21" s="386">
        <v>0</v>
      </c>
      <c r="G21" s="251">
        <v>0</v>
      </c>
      <c r="H21" s="251">
        <v>3</v>
      </c>
      <c r="I21" s="251">
        <v>3</v>
      </c>
      <c r="J21" s="204">
        <v>2</v>
      </c>
    </row>
    <row r="22" spans="2:11" ht="13.8" thickBot="1" x14ac:dyDescent="0.25">
      <c r="B22" s="64"/>
      <c r="C22" s="137"/>
      <c r="D22" s="137"/>
      <c r="E22" s="450" t="s">
        <v>15</v>
      </c>
      <c r="F22" s="339">
        <v>18</v>
      </c>
      <c r="G22" s="232">
        <v>10</v>
      </c>
      <c r="H22" s="232">
        <v>18</v>
      </c>
      <c r="I22" s="232">
        <v>24</v>
      </c>
      <c r="J22" s="186">
        <v>32</v>
      </c>
    </row>
    <row r="23" spans="2:11" ht="13.8" thickBot="1" x14ac:dyDescent="0.25"/>
    <row r="24" spans="2:11" ht="13.8" thickBot="1" x14ac:dyDescent="0.25">
      <c r="B24" s="539"/>
      <c r="C24" s="540"/>
      <c r="D24" s="541" t="s">
        <v>16</v>
      </c>
      <c r="E24" s="542"/>
      <c r="F24" s="387">
        <v>23</v>
      </c>
      <c r="G24" s="259">
        <v>23</v>
      </c>
      <c r="H24" s="259">
        <v>27</v>
      </c>
      <c r="I24" s="388">
        <v>31</v>
      </c>
      <c r="J24" s="296">
        <v>40</v>
      </c>
    </row>
    <row r="25" spans="2:11" x14ac:dyDescent="0.2">
      <c r="C25" s="559" t="s">
        <v>93</v>
      </c>
      <c r="D25" s="559"/>
      <c r="E25" s="559"/>
      <c r="F25" s="559"/>
      <c r="G25" s="559"/>
      <c r="H25" s="559"/>
      <c r="I25" s="559"/>
      <c r="J25" s="559"/>
      <c r="K25" s="307"/>
    </row>
    <row r="26" spans="2:11" ht="13.5" customHeight="1" x14ac:dyDescent="0.2">
      <c r="C26" s="558" t="s">
        <v>117</v>
      </c>
      <c r="D26" s="558"/>
      <c r="E26" s="558"/>
      <c r="F26" s="558"/>
      <c r="G26" s="558"/>
      <c r="H26" s="558"/>
      <c r="I26" s="558"/>
      <c r="J26" s="558"/>
      <c r="K26" s="408"/>
    </row>
    <row r="27" spans="2:11" x14ac:dyDescent="0.2">
      <c r="C27" s="558"/>
      <c r="D27" s="558"/>
      <c r="E27" s="558"/>
      <c r="F27" s="558"/>
      <c r="G27" s="558"/>
      <c r="H27" s="558"/>
      <c r="I27" s="558"/>
      <c r="J27" s="558"/>
      <c r="K27" s="408"/>
    </row>
  </sheetData>
  <mergeCells count="21">
    <mergeCell ref="C26:J27"/>
    <mergeCell ref="B24:C24"/>
    <mergeCell ref="D24:E24"/>
    <mergeCell ref="D8:E8"/>
    <mergeCell ref="I2:I3"/>
    <mergeCell ref="F2:F3"/>
    <mergeCell ref="C5:E5"/>
    <mergeCell ref="G2:G3"/>
    <mergeCell ref="H2:H3"/>
    <mergeCell ref="D7:E7"/>
    <mergeCell ref="C25:J25"/>
    <mergeCell ref="D10:E10"/>
    <mergeCell ref="B2:E3"/>
    <mergeCell ref="J2:J3"/>
    <mergeCell ref="D13:E13"/>
    <mergeCell ref="D11:E11"/>
    <mergeCell ref="D16:E16"/>
    <mergeCell ref="D19:E19"/>
    <mergeCell ref="D20:E20"/>
    <mergeCell ref="D14:E14"/>
    <mergeCell ref="D17:E17"/>
  </mergeCells>
  <phoneticPr fontId="3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1:P12"/>
  <sheetViews>
    <sheetView showGridLines="0" zoomScale="130" zoomScaleNormal="130" workbookViewId="0">
      <selection activeCell="O1" sqref="O1"/>
    </sheetView>
  </sheetViews>
  <sheetFormatPr defaultRowHeight="13.2" x14ac:dyDescent="0.2"/>
  <cols>
    <col min="1" max="1" width="0.6640625" customWidth="1"/>
    <col min="2" max="2" width="10.33203125" customWidth="1"/>
    <col min="3" max="3" width="4" customWidth="1"/>
    <col min="4" max="4" width="5.77734375" customWidth="1"/>
    <col min="5" max="5" width="8" customWidth="1"/>
    <col min="6" max="15" width="7.44140625" customWidth="1"/>
    <col min="16" max="16" width="1.44140625" customWidth="1"/>
  </cols>
  <sheetData>
    <row r="1" spans="2:16" ht="13.8" thickBot="1" x14ac:dyDescent="0.25">
      <c r="B1" s="45" t="s">
        <v>148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46"/>
    </row>
    <row r="2" spans="2:16" ht="13.5" customHeight="1" x14ac:dyDescent="0.2">
      <c r="B2" s="543" t="s">
        <v>147</v>
      </c>
      <c r="C2" s="544"/>
      <c r="D2" s="544"/>
      <c r="E2" s="545"/>
      <c r="F2" s="511" t="s">
        <v>139</v>
      </c>
      <c r="G2" s="495" t="s">
        <v>140</v>
      </c>
      <c r="H2" s="495" t="s">
        <v>141</v>
      </c>
      <c r="I2" s="495" t="s">
        <v>142</v>
      </c>
      <c r="J2" s="495" t="s">
        <v>143</v>
      </c>
      <c r="K2" s="554" t="s">
        <v>82</v>
      </c>
      <c r="L2" s="524" t="s">
        <v>84</v>
      </c>
      <c r="M2" s="524" t="s">
        <v>86</v>
      </c>
      <c r="N2" s="524" t="s">
        <v>94</v>
      </c>
      <c r="O2" s="534" t="s">
        <v>118</v>
      </c>
      <c r="P2" s="317"/>
    </row>
    <row r="3" spans="2:16" ht="13.8" thickBot="1" x14ac:dyDescent="0.25">
      <c r="B3" s="546"/>
      <c r="C3" s="547"/>
      <c r="D3" s="547"/>
      <c r="E3" s="548"/>
      <c r="F3" s="512"/>
      <c r="G3" s="496"/>
      <c r="H3" s="496"/>
      <c r="I3" s="496"/>
      <c r="J3" s="496"/>
      <c r="K3" s="555"/>
      <c r="L3" s="525"/>
      <c r="M3" s="525"/>
      <c r="N3" s="525"/>
      <c r="O3" s="535"/>
      <c r="P3" s="318"/>
    </row>
    <row r="4" spans="2:16" x14ac:dyDescent="0.2">
      <c r="B4" s="61" t="s">
        <v>3</v>
      </c>
      <c r="C4" s="429" t="s">
        <v>2</v>
      </c>
      <c r="D4" s="429"/>
      <c r="E4" s="159"/>
      <c r="F4" s="443">
        <v>2271</v>
      </c>
      <c r="G4" s="448">
        <v>2758</v>
      </c>
      <c r="H4" s="448">
        <v>2920</v>
      </c>
      <c r="I4" s="448">
        <v>2216</v>
      </c>
      <c r="J4" s="448">
        <v>1648</v>
      </c>
      <c r="K4" s="445">
        <v>1603</v>
      </c>
      <c r="L4" s="231">
        <v>1555</v>
      </c>
      <c r="M4" s="231">
        <v>1761</v>
      </c>
      <c r="N4" s="231">
        <v>2101</v>
      </c>
      <c r="O4" s="185">
        <v>2536</v>
      </c>
      <c r="P4" s="138"/>
    </row>
    <row r="5" spans="2:16" x14ac:dyDescent="0.2">
      <c r="B5" s="47"/>
      <c r="C5" s="49"/>
      <c r="D5" s="430" t="s">
        <v>129</v>
      </c>
      <c r="E5" s="156"/>
      <c r="F5" s="321">
        <v>1969</v>
      </c>
      <c r="G5" s="438">
        <v>2359</v>
      </c>
      <c r="H5" s="438">
        <v>2475</v>
      </c>
      <c r="I5" s="438">
        <v>1803</v>
      </c>
      <c r="J5" s="438">
        <v>1323</v>
      </c>
      <c r="K5" s="432">
        <v>1292</v>
      </c>
      <c r="L5" s="247">
        <v>1208</v>
      </c>
      <c r="M5" s="247">
        <v>1385</v>
      </c>
      <c r="N5" s="247">
        <v>1613</v>
      </c>
      <c r="O5" s="201">
        <v>1962</v>
      </c>
      <c r="P5" s="52"/>
    </row>
    <row r="6" spans="2:16" x14ac:dyDescent="0.2">
      <c r="B6" s="53"/>
      <c r="C6" s="62"/>
      <c r="D6" s="54" t="s">
        <v>98</v>
      </c>
      <c r="E6" s="160"/>
      <c r="F6" s="444">
        <f t="shared" ref="F6:O6" si="0">F5/F4*100</f>
        <v>86.701893439013659</v>
      </c>
      <c r="G6" s="439">
        <f t="shared" si="0"/>
        <v>85.532994923857871</v>
      </c>
      <c r="H6" s="439">
        <f t="shared" si="0"/>
        <v>84.760273972602747</v>
      </c>
      <c r="I6" s="439">
        <f t="shared" si="0"/>
        <v>81.362815884476532</v>
      </c>
      <c r="J6" s="439">
        <f t="shared" si="0"/>
        <v>80.279126213592235</v>
      </c>
      <c r="K6" s="433">
        <f t="shared" si="0"/>
        <v>80.59887710542732</v>
      </c>
      <c r="L6" s="255">
        <f t="shared" si="0"/>
        <v>77.684887459807072</v>
      </c>
      <c r="M6" s="255">
        <f t="shared" si="0"/>
        <v>78.648495173197048</v>
      </c>
      <c r="N6" s="255">
        <f t="shared" si="0"/>
        <v>76.772965254640653</v>
      </c>
      <c r="O6" s="206">
        <f t="shared" si="0"/>
        <v>77.365930599369079</v>
      </c>
      <c r="P6" s="55"/>
    </row>
    <row r="7" spans="2:16" x14ac:dyDescent="0.2">
      <c r="B7" s="47"/>
      <c r="C7" s="63"/>
      <c r="D7" s="56" t="s">
        <v>17</v>
      </c>
      <c r="E7" s="161" t="s">
        <v>8</v>
      </c>
      <c r="F7" s="358">
        <v>68.599999999999994</v>
      </c>
      <c r="G7" s="81">
        <v>63.4</v>
      </c>
      <c r="H7" s="81">
        <v>63.2</v>
      </c>
      <c r="I7" s="81">
        <v>65.5</v>
      </c>
      <c r="J7" s="81">
        <v>62.7</v>
      </c>
      <c r="K7" s="446">
        <v>62</v>
      </c>
      <c r="L7" s="242">
        <v>46.3</v>
      </c>
      <c r="M7" s="242">
        <v>71.599999999999994</v>
      </c>
      <c r="N7" s="242">
        <v>57.7</v>
      </c>
      <c r="O7" s="198">
        <v>66.400000000000006</v>
      </c>
      <c r="P7" s="52"/>
    </row>
    <row r="8" spans="2:16" x14ac:dyDescent="0.2">
      <c r="B8" s="47"/>
      <c r="C8" s="63"/>
      <c r="D8" s="56"/>
      <c r="E8" s="135" t="s">
        <v>10</v>
      </c>
      <c r="F8" s="358">
        <v>73.2</v>
      </c>
      <c r="G8" s="81">
        <v>72.900000000000006</v>
      </c>
      <c r="H8" s="81">
        <v>78.099999999999994</v>
      </c>
      <c r="I8" s="81">
        <v>64.2</v>
      </c>
      <c r="J8" s="81">
        <v>74.099999999999994</v>
      </c>
      <c r="K8" s="446">
        <v>71</v>
      </c>
      <c r="L8" s="242">
        <v>71.099999999999994</v>
      </c>
      <c r="M8" s="242">
        <v>69.3</v>
      </c>
      <c r="N8" s="242">
        <v>66.5</v>
      </c>
      <c r="O8" s="198">
        <v>70.599999999999994</v>
      </c>
      <c r="P8" s="52"/>
    </row>
    <row r="9" spans="2:16" x14ac:dyDescent="0.2">
      <c r="B9" s="47"/>
      <c r="C9" s="63"/>
      <c r="D9" s="56"/>
      <c r="E9" s="135" t="s">
        <v>11</v>
      </c>
      <c r="F9" s="358">
        <v>84.1</v>
      </c>
      <c r="G9" s="81">
        <v>84</v>
      </c>
      <c r="H9" s="81">
        <v>82</v>
      </c>
      <c r="I9" s="81">
        <v>82</v>
      </c>
      <c r="J9" s="81">
        <v>77.8</v>
      </c>
      <c r="K9" s="446">
        <v>79.2</v>
      </c>
      <c r="L9" s="242">
        <v>78</v>
      </c>
      <c r="M9" s="242">
        <v>79.400000000000006</v>
      </c>
      <c r="N9" s="242">
        <v>75.099999999999994</v>
      </c>
      <c r="O9" s="198">
        <v>74.599999999999994</v>
      </c>
      <c r="P9" s="52"/>
    </row>
    <row r="10" spans="2:16" x14ac:dyDescent="0.2">
      <c r="B10" s="47"/>
      <c r="C10" s="49"/>
      <c r="D10" s="48"/>
      <c r="E10" s="134" t="s">
        <v>12</v>
      </c>
      <c r="F10" s="358">
        <v>89.6</v>
      </c>
      <c r="G10" s="81">
        <v>88.6</v>
      </c>
      <c r="H10" s="81">
        <v>88</v>
      </c>
      <c r="I10" s="81">
        <v>84</v>
      </c>
      <c r="J10" s="81">
        <v>83.6</v>
      </c>
      <c r="K10" s="446">
        <v>85</v>
      </c>
      <c r="L10" s="242">
        <v>81.5</v>
      </c>
      <c r="M10" s="242">
        <v>81</v>
      </c>
      <c r="N10" s="242">
        <v>80.900000000000006</v>
      </c>
      <c r="O10" s="198">
        <v>80.5</v>
      </c>
      <c r="P10" s="52"/>
    </row>
    <row r="11" spans="2:16" ht="13.8" thickBot="1" x14ac:dyDescent="0.25">
      <c r="B11" s="64"/>
      <c r="C11" s="65"/>
      <c r="D11" s="66"/>
      <c r="E11" s="162" t="s">
        <v>13</v>
      </c>
      <c r="F11" s="363">
        <v>91.6</v>
      </c>
      <c r="G11" s="92">
        <v>93</v>
      </c>
      <c r="H11" s="92">
        <v>87.7</v>
      </c>
      <c r="I11" s="92">
        <v>89.6</v>
      </c>
      <c r="J11" s="92">
        <v>91.4</v>
      </c>
      <c r="K11" s="447">
        <v>93.9</v>
      </c>
      <c r="L11" s="246">
        <v>93.2</v>
      </c>
      <c r="M11" s="246">
        <v>91.3</v>
      </c>
      <c r="N11" s="246">
        <v>91.7</v>
      </c>
      <c r="O11" s="199">
        <v>91</v>
      </c>
      <c r="P11" s="52"/>
    </row>
    <row r="12" spans="2:16" x14ac:dyDescent="0.2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67"/>
      <c r="P12" s="67"/>
    </row>
  </sheetData>
  <mergeCells count="11">
    <mergeCell ref="B2:E3"/>
    <mergeCell ref="F2:F3"/>
    <mergeCell ref="L2:L3"/>
    <mergeCell ref="M2:M3"/>
    <mergeCell ref="N2:N3"/>
    <mergeCell ref="O2:O3"/>
    <mergeCell ref="K2:K3"/>
    <mergeCell ref="G2:G3"/>
    <mergeCell ref="H2:H3"/>
    <mergeCell ref="I2:I3"/>
    <mergeCell ref="J2:J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G4"/>
  <sheetViews>
    <sheetView showGridLines="0" zoomScale="130" zoomScaleNormal="130" workbookViewId="0">
      <selection activeCell="G1" sqref="G1"/>
    </sheetView>
  </sheetViews>
  <sheetFormatPr defaultColWidth="9" defaultRowHeight="10.8" x14ac:dyDescent="0.2"/>
  <cols>
    <col min="1" max="1" width="0.77734375" style="68" customWidth="1"/>
    <col min="2" max="2" width="12.88671875" style="68" customWidth="1"/>
    <col min="3" max="7" width="7.109375" style="68" customWidth="1"/>
    <col min="8" max="9" width="1.44140625" style="68" customWidth="1"/>
    <col min="10" max="16384" width="9" style="68"/>
  </cols>
  <sheetData>
    <row r="1" spans="2:7" ht="14.25" customHeight="1" thickBot="1" x14ac:dyDescent="0.25">
      <c r="B1" s="68" t="s">
        <v>171</v>
      </c>
    </row>
    <row r="2" spans="2:7" ht="24.75" customHeight="1" thickBot="1" x14ac:dyDescent="0.25">
      <c r="B2" s="69" t="s">
        <v>18</v>
      </c>
      <c r="C2" s="389" t="s">
        <v>83</v>
      </c>
      <c r="D2" s="260" t="s">
        <v>85</v>
      </c>
      <c r="E2" s="260" t="s">
        <v>87</v>
      </c>
      <c r="F2" s="260" t="s">
        <v>96</v>
      </c>
      <c r="G2" s="418" t="s">
        <v>119</v>
      </c>
    </row>
    <row r="3" spans="2:7" ht="15" customHeight="1" x14ac:dyDescent="0.2">
      <c r="B3" s="70" t="s">
        <v>19</v>
      </c>
      <c r="C3" s="390">
        <v>111</v>
      </c>
      <c r="D3" s="261">
        <v>110</v>
      </c>
      <c r="E3" s="261">
        <v>130</v>
      </c>
      <c r="F3" s="261">
        <v>115</v>
      </c>
      <c r="G3" s="210">
        <v>144</v>
      </c>
    </row>
    <row r="4" spans="2:7" ht="15" customHeight="1" thickBot="1" x14ac:dyDescent="0.25">
      <c r="B4" s="71" t="s">
        <v>20</v>
      </c>
      <c r="C4" s="325">
        <v>114</v>
      </c>
      <c r="D4" s="262">
        <v>91</v>
      </c>
      <c r="E4" s="262">
        <v>116</v>
      </c>
      <c r="F4" s="391">
        <v>107</v>
      </c>
      <c r="G4" s="297">
        <v>116</v>
      </c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9</vt:i4>
      </vt:variant>
    </vt:vector>
  </HeadingPairs>
  <TitlesOfParts>
    <vt:vector size="25" baseType="lpstr">
      <vt:lpstr>3-1</vt:lpstr>
      <vt:lpstr>3-2</vt:lpstr>
      <vt:lpstr>3-3</vt:lpstr>
      <vt:lpstr>3-4</vt:lpstr>
      <vt:lpstr>3-6</vt:lpstr>
      <vt:lpstr>3-7</vt:lpstr>
      <vt:lpstr>3-9</vt:lpstr>
      <vt:lpstr>3-10</vt:lpstr>
      <vt:lpstr>3-11</vt:lpstr>
      <vt:lpstr>3-12</vt:lpstr>
      <vt:lpstr>3-13</vt:lpstr>
      <vt:lpstr>3-14(1)</vt:lpstr>
      <vt:lpstr>3-14 (2)</vt:lpstr>
      <vt:lpstr>3-16</vt:lpstr>
      <vt:lpstr>3-19</vt:lpstr>
      <vt:lpstr>Sheet1</vt:lpstr>
      <vt:lpstr>'3-1'!Print_Area</vt:lpstr>
      <vt:lpstr>'3-10'!Print_Area</vt:lpstr>
      <vt:lpstr>'3-12'!Print_Area</vt:lpstr>
      <vt:lpstr>'3-13'!Print_Area</vt:lpstr>
      <vt:lpstr>'3-14 (2)'!Print_Area</vt:lpstr>
      <vt:lpstr>'3-14(1)'!Print_Area</vt:lpstr>
      <vt:lpstr>'3-19'!Print_Area</vt:lpstr>
      <vt:lpstr>'3-3'!Print_Area</vt:lpstr>
      <vt:lpstr>'3-7'!Print_Area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2022-07-28T05:05:51Z</dcterms:created>
  <dcterms:modified xsi:type="dcterms:W3CDTF">2022-07-28T05:05:51Z</dcterms:modified>
</cp:coreProperties>
</file>