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6F80F47-5846-407A-8E7A-B49BFF4B68FA}"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41" i="11"/>
  <c r="AY336" i="11"/>
  <c r="AY338" i="11"/>
  <c r="AY340"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14" i="11" l="1"/>
  <c r="AY115" i="11"/>
  <c r="AY174" i="11"/>
  <c r="AY118" i="11"/>
  <c r="AY175" i="11"/>
  <c r="AY119" i="11"/>
  <c r="AY100" i="11"/>
  <c r="AY142" i="11"/>
  <c r="AY154" i="11"/>
  <c r="AY193" i="11"/>
  <c r="AY155" i="11"/>
  <c r="AY153" i="11"/>
  <c r="AY178" i="11"/>
  <c r="AY211" i="11"/>
  <c r="AY210" i="11"/>
  <c r="AY201" i="11"/>
  <c r="AY202" i="11"/>
  <c r="AY212" i="11"/>
  <c r="AY213" i="11"/>
  <c r="AY204" i="11"/>
  <c r="AY203" i="11"/>
  <c r="AY205" i="11"/>
  <c r="AY206" i="11"/>
  <c r="AY152" i="11"/>
  <c r="AY179"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96" i="11"/>
  <c r="AY97" i="11"/>
  <c r="AY80"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<sst xmlns="http://schemas.openxmlformats.org/spreadsheetml/2006/main" count="2297" uniqueCount="820">
  <si>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</si>
  <si>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</si>
  <si>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</si>
  <si>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</si>
  <si>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</si>
  <si>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</si>
  <si>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</si>
  <si>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</si>
  <si>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</si>
  <si>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</si>
  <si>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</si>
  <si>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</si>
  <si>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</si>
  <si>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</si>
  <si>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</si>
  <si>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</si>
  <si>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</si>
  <si>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</si>
  <si>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</si>
  <si>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</si>
  <si>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</si>
  <si>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</si>
  <si>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</si>
  <si>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</si>
  <si>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</si>
  <si>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</si>
  <si>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</si>
  <si>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</si>
  <si>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</si>
  <si>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</si>
  <si>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</si>
  <si>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</si>
  <si>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</si>
  <si>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</si>
  <si>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</si>
  <si>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</si>
  <si>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</si>
  <si>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</si>
  <si>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</si>
  <si>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</si>
  <si>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</si>
  <si>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</si>
  <si>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</si>
  <si>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</si>
  <si>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</si>
  <si>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</si>
  <si>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</si>
  <si>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</si>
  <si>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</si>
  <si>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</si>
  <si>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</si>
  <si>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</si>
  <si>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</si>
  <si>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</si>
  <si>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</si>
  <si>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</si>
  <si>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</si>
  <si>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</si>
  <si>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</si>
  <si>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</si>
  <si>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</si>
  <si>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</si>
  <si>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</si>
  <si>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</si>
  <si>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</si>
  <si>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</si>
  <si>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</si>
  <si>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</si>
  <si>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</si>
  <si>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</si>
  <si>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</si>
  <si>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</si>
  <si>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</si>
  <si>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</si>
  <si>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</si>
  <si>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</si>
  <si>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</si>
  <si>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</si>
  <si>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</si>
  <si>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</si>
  <si>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</si>
  <si>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</si>
  <si>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</si>
  <si>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</si>
  <si>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</si>
  <si>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</si>
  <si>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</si>
  <si>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</si>
  <si>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</si>
  <si>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</si>
  <si>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</si>
  <si>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</si>
  <si>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</si>
  <si>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</si>
  <si>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</si>
  <si>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</si>
  <si>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</si>
  <si>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</si>
  <si>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</si>
  <si>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</si>
  <si>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</si>
  <si>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</si>
  <si>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</si>
  <si>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</si>
  <si>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</si>
  <si>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</si>
  <si>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</si>
  <si>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</si>
  <si>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</si>
  <si>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</si>
  <si>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</si>
  <si>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</si>
  <si>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</si>
  <si>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</si>
  <si>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</si>
  <si>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</si>
  <si>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</si>
  <si>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</si>
  <si>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</si>
  <si>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</si>
  <si>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</si>
  <si>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</si>
  <si>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</si>
  <si>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</si>
  <si>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</si>
  <si>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</si>
  <si>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</si>
  <si>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</si>
  <si>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</si>
  <si>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</si>
  <si>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</si>
  <si>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</si>
  <si>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</si>
  <si>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</si>
  <si>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</si>
  <si>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</si>
  <si>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</si>
  <si>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</si>
  <si>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</si>
  <si>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</si>
  <si>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</si>
  <si>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</si>
  <si>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</si>
  <si>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</si>
  <si>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</si>
  <si>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</si>
  <si>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</si>
  <si>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</si>
  <si>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</si>
  <si>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</si>
  <si>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</si>
  <si>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</si>
  <si>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</si>
  <si>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</si>
  <si>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</si>
  <si>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</si>
  <si>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</si>
  <si>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</si>
  <si>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</si>
  <si>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</si>
  <si>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</si>
  <si>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</si>
  <si>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</si>
  <si>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</si>
  <si>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</si>
  <si>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</si>
  <si>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</si>
  <si>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</si>
  <si>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</si>
  <si>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</si>
  <si>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</si>
  <si>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</si>
  <si>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</si>
  <si>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</si>
  <si>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</si>
  <si>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</si>
  <si>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</si>
  <si>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</si>
  <si>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</si>
  <si>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</si>
  <si>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</si>
  <si>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</si>
  <si>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</si>
  <si>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</si>
  <si>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</si>
  <si>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</si>
  <si>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</si>
  <si>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</si>
  <si>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</si>
  <si>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</si>
  <si>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</si>
  <si>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</si>
  <si>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</si>
  <si>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</si>
  <si>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</si>
  <si>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</si>
  <si>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</si>
  <si>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</si>
  <si>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</si>
  <si>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</si>
  <si>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</si>
  <si>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</si>
  <si>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</si>
  <si>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</si>
  <si>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</si>
  <si>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</si>
  <si>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</si>
  <si>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</si>
  <si>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</si>
  <si>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</si>
  <si>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</si>
  <si>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</si>
  <si>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</si>
  <si>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</si>
  <si>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</si>
  <si>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</si>
  <si>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</si>
  <si>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</si>
  <si>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</si>
  <si>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</si>
  <si>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</si>
  <si>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</si>
  <si>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</si>
  <si>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</si>
  <si>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</si>
  <si>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</si>
  <si>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</si>
  <si>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</si>
  <si>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</si>
  <si>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</si>
  <si>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</si>
  <si>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</si>
  <si>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</si>
  <si>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</si>
  <si>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</si>
  <si>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</si>
  <si>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</si>
  <si>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</si>
  <si>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</si>
  <si>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</si>
  <si>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</si>
  <si>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</si>
  <si>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</si>
  <si>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</si>
  <si>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</si>
  <si>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</si>
  <si>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</si>
  <si>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</si>
  <si>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</si>
  <si>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</si>
  <si>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</si>
  <si>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</si>
  <si>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</si>
  <si>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</si>
  <si>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</si>
  <si>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</si>
  <si>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</si>
  <si>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</si>
  <si>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</si>
  <si>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</si>
  <si>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</si>
  <si>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</si>
  <si>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</si>
  <si>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</si>
  <si>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</si>
  <si>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</si>
  <si>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</si>
  <si>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</si>
  <si>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</si>
  <si>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</si>
  <si>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</si>
  <si>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</si>
  <si>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</si>
  <si>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</si>
  <si>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</si>
  <si>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</si>
  <si>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</si>
  <si>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</si>
  <si>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</si>
  <si>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</si>
  <si>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</si>
  <si>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</si>
  <si>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</si>
  <si>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</si>
  <si>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</si>
  <si>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</si>
  <si>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</si>
  <si>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</si>
  <si>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</si>
  <si>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</si>
  <si>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</si>
  <si>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</si>
  <si>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</si>
  <si>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</si>
  <si>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</si>
  <si>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</si>
  <si>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</si>
  <si>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</si>
  <si>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</si>
  <si>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</si>
  <si>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</si>
  <si>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</si>
  <si>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</si>
  <si>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</si>
  <si>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</si>
  <si>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</si>
  <si>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</si>
  <si>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</si>
  <si>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</si>
  <si>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</si>
  <si>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</si>
  <si>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</si>
  <si>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</si>
  <si>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</si>
  <si>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</si>
  <si>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</si>
  <si>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</si>
  <si>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</si>
  <si>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</si>
  <si>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</si>
  <si>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</si>
  <si>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</si>
  <si>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</si>
  <si>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</si>
  <si>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</si>
  <si>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</si>
  <si>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</si>
  <si>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</si>
  <si>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</si>
  <si>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</si>
  <si>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</si>
  <si>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</si>
  <si>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</si>
  <si>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</si>
  <si>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</si>
  <si>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</si>
  <si>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</si>
  <si>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</si>
  <si>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</si>
  <si>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</si>
  <si>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</si>
  <si>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</si>
  <si>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</si>
  <si>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</si>
  <si>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</si>
  <si>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</si>
  <si>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</si>
  <si>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</si>
  <si>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</si>
  <si>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</si>
  <si>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</si>
  <si>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</si>
  <si>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</si>
  <si>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</si>
  <si>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</si>
  <si>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</si>
  <si>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</si>
  <si>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</si>
  <si>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</si>
  <si>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</si>
  <si>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</si>
  <si>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</si>
  <si>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</si>
  <si>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</si>
  <si>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</si>
  <si>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</si>
  <si>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</si>
  <si>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</si>
  <si>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</si>
  <si>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</si>
  <si>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</si>
  <si>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</si>
  <si>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</si>
  <si>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</si>
  <si>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</si>
  <si>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</si>
  <si>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</si>
  <si>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</si>
  <si>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</si>
  <si>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</si>
  <si>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</si>
  <si>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</si>
  <si>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</si>
  <si>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</si>
  <si>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</si>
  <si>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</si>
  <si>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</si>
  <si>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</si>
  <si>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</si>
  <si>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</si>
  <si>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</si>
  <si>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</si>
  <si>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</si>
  <si>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</si>
  <si>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</si>
  <si>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</si>
  <si>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</si>
  <si>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</si>
  <si>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</si>
  <si>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</si>
  <si>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</si>
  <si>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</si>
  <si>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</si>
  <si>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</si>
  <si>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</si>
  <si>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</si>
  <si>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</si>
  <si>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</si>
  <si>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</si>
  <si>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</si>
  <si>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</si>
  <si>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</si>
  <si>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</si>
  <si>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</si>
  <si>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</si>
  <si>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</si>
  <si>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</si>
  <si>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</si>
  <si>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</si>
  <si>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</si>
  <si>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</si>
  <si>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</si>
  <si>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</si>
  <si>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</si>
  <si>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</si>
  <si>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</si>
  <si>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</si>
  <si>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</si>
  <si>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</si>
  <si>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</si>
  <si>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</si>
  <si>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</si>
  <si>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</si>
  <si>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</si>
  <si>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</si>
  <si>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</si>
  <si>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</si>
  <si>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</si>
  <si>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</si>
  <si>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</si>
  <si>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</si>
  <si>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</si>
  <si>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</si>
  <si>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</si>
  <si>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</si>
  <si>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</si>
  <si>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</si>
  <si>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</si>
  <si>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</si>
  <si>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</si>
  <si>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</si>
  <si>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</si>
  <si>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</si>
  <si>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</si>
  <si>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</si>
  <si>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</si>
  <si>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</si>
  <si>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</si>
  <si>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</si>
  <si>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</si>
  <si>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</si>
  <si>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</si>
  <si>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</si>
  <si>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</si>
  <si>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</si>
  <si>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</si>
  <si>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</si>
  <si>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</si>
  <si>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</si>
  <si>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</si>
  <si>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</si>
  <si>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</si>
  <si>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</si>
  <si>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</si>
  <si>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</si>
  <si>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</si>
  <si>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</si>
  <si>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</si>
  <si>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</si>
  <si>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</si>
  <si>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</si>
  <si>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</si>
  <si>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</si>
  <si>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</si>
  <si>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</si>
  <si>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</si>
  <si>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</si>
  <si>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</si>
  <si>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</si>
  <si>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</si>
  <si>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</si>
  <si>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</si>
  <si>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</si>
  <si>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</si>
  <si>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</si>
  <si>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</si>
  <si>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</si>
  <si>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</si>
  <si>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</si>
  <si>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</si>
  <si>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</si>
  <si>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</si>
  <si>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</si>
  <si>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</si>
  <si>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</si>
  <si>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</si>
  <si>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</si>
  <si>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</si>
  <si>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</si>
  <si>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</si>
  <si>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</si>
  <si>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</si>
  <si>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</si>
  <si>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</si>
  <si>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</si>
  <si>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</si>
  <si>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</si>
  <si>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</si>
  <si>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</si>
  <si>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</si>
  <si>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</si>
  <si>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</si>
  <si>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</si>
  <si>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</si>
  <si>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</si>
  <si>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</si>
  <si>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</si>
  <si>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</si>
  <si>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</si>
  <si>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</si>
  <si>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</si>
  <si>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</si>
  <si>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</si>
  <si>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</si>
  <si>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</si>
  <si>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</si>
  <si>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</si>
  <si>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</si>
  <si>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</si>
  <si>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</si>
  <si>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</si>
  <si>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</si>
  <si>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</si>
  <si>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</si>
  <si>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</si>
  <si>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</si>
  <si>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</si>
  <si>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</si>
  <si>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</si>
  <si>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</si>
  <si>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</si>
  <si>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</si>
  <si>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</si>
  <si>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</si>
  <si>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</si>
  <si>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</si>
  <si>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</si>
  <si>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</si>
  <si>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</si>
  <si>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</si>
  <si>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</si>
  <si>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</si>
  <si>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</si>
  <si>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</si>
  <si>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</si>
  <si>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</si>
  <si>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</si>
  <si>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</si>
  <si>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</si>
  <si>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</si>
  <si>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</si>
  <si>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</si>
  <si>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</si>
  <si>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</si>
  <si>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</si>
  <si>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</si>
  <si>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</si>
  <si>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</si>
  <si>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</si>
  <si>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</si>
  <si>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</si>
  <si>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</si>
  <si>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</si>
  <si>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</si>
  <si>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</si>
  <si>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</si>
  <si>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</si>
  <si>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</si>
  <si>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</si>
  <si>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</si>
  <si>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</si>
  <si>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</si>
  <si>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</si>
  <si>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</si>
  <si>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</si>
  <si>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</si>
  <si>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</si>
  <si>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</si>
  <si>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</si>
  <si>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</si>
  <si>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</si>
  <si>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</si>
  <si>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</si>
  <si>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</si>
  <si>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</si>
  <si>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</si>
  <si>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</si>
  <si>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</si>
  <si>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</si>
  <si>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</si>
  <si>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</si>
  <si>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</si>
  <si>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</si>
  <si>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</si>
  <si>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</si>
  <si>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</si>
  <si>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</si>
  <si>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</si>
  <si>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</si>
  <si>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</si>
  <si>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</si>
  <si>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</si>
  <si>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</si>
  <si>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</si>
  <si>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</si>
  <si>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</si>
  <si>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</si>
  <si>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</si>
  <si>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</si>
  <si>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</si>
  <si>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</si>
  <si>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</si>
  <si>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</si>
  <si>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</si>
  <si>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</si>
  <si>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</si>
  <si>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</si>
  <si>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</si>
  <si>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</si>
  <si>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</si>
  <si>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</si>
  <si>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</si>
  <si>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</si>
  <si>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</si>
  <si>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</si>
  <si>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</si>
  <si>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</si>
  <si>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</si>
  <si>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</si>
  <si>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</si>
  <si>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</si>
  <si>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</si>
  <si>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</si>
  <si>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</si>
  <si>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</si>
  <si>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</si>
  <si>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</si>
  <si>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</si>
  <si>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</si>
  <si>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</si>
  <si>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</si>
  <si>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</si>
  <si>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</si>
  <si>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</si>
  <si>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</si>
  <si>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</si>
  <si>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</si>
  <si>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</si>
  <si>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</si>
  <si>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</si>
  <si>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</si>
  <si>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</si>
  <si>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</si>
  <si>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</si>
  <si>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</si>
  <si>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</si>
  <si>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</si>
  <si>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</si>
  <si>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</si>
  <si>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</si>
  <si>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</si>
  <si>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</si>
  <si>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</si>
  <si>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</si>
  <si>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</si>
  <si>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</si>
  <si>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</si>
  <si>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</si>
  <si>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</si>
  <si>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</si>
  <si>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</si>
  <si>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</si>
  <si>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</si>
  <si>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</si>
  <si>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DNA型鑑定の実施</t>
  </si>
  <si>
    <t>刑事局</t>
    <phoneticPr fontId="5"/>
  </si>
  <si>
    <t>平成4年度</t>
  </si>
  <si>
    <t>終了予定なし</t>
  </si>
  <si>
    <t>犯罪鑑識官</t>
    <phoneticPr fontId="5"/>
  </si>
  <si>
    <t>警察法第37条第1項第4号
警察法施行令第2条第4号</t>
  </si>
  <si>
    <t>-</t>
  </si>
  <si>
    <t>　科学技術の発達や情報化社会の発展等に伴う犯罪の高度化・複雑化、一連の司法制度改革による捜査を取り巻く環境の変化等により、従来にも増して客観性の高い科学的証拠の収集・確保が重要となっているところ、極めて高い精度で個人を識別できるＤＮＡ型鑑定は、被疑者を特定し、犯行を立証する有力な客観証拠となるものであり、犯罪捜査において不可欠な捜査手法となっていることから、その積極的な活用を図る。</t>
  </si>
  <si>
    <t>　全国的に一定水準のDNA型鑑定基盤を確保するため、DNA型鑑定に必要な資機材等を整備し、更なる強化を図る。</t>
  </si>
  <si>
    <t>警察装備費</t>
  </si>
  <si>
    <t>DNA型データベース活用の推進</t>
  </si>
  <si>
    <t>ＤＮＡ型データベースの活用事件数（暦年）
※　警察庁刑事局犯罪鑑識官調べ</t>
  </si>
  <si>
    <t>件</t>
  </si>
  <si>
    <t>ＤＮＡ型鑑定試料数（暦年による実績値）
※　警察庁刑事局犯罪鑑識官調べ</t>
  </si>
  <si>
    <t>試料</t>
  </si>
  <si>
    <t>DNA型鑑定消耗品の執行額／ＤＮＡ型鑑定試料数　　　　　　　</t>
    <phoneticPr fontId="5"/>
  </si>
  <si>
    <t>円</t>
  </si>
  <si>
    <t>執行額（百万円）/試料数</t>
    <phoneticPr fontId="5"/>
  </si>
  <si>
    <t>2,293/201,939</t>
  </si>
  <si>
    <t>2,177/185,212</t>
  </si>
  <si>
    <t>／　</t>
    <phoneticPr fontId="5"/>
  </si>
  <si>
    <t>65</t>
  </si>
  <si>
    <t>50</t>
  </si>
  <si>
    <t>22</t>
  </si>
  <si>
    <t>23</t>
  </si>
  <si>
    <t>20</t>
  </si>
  <si>
    <t>25</t>
  </si>
  <si>
    <t>26</t>
  </si>
  <si>
    <t>24</t>
  </si>
  <si>
    <t>○</t>
    <phoneticPr fontId="5"/>
  </si>
  <si>
    <t>-</t>
    <phoneticPr fontId="5"/>
  </si>
  <si>
    <t>-</t>
    <phoneticPr fontId="5"/>
  </si>
  <si>
    <t>犯行を立証する有力な客観性の高い科学的根拠の収集・確保を目的とした事業であるため、定量的な目標の設定は困難。</t>
  </si>
  <si>
    <t>（成果目標）DNA型鑑定の活用による科学捜査の推進
（達成状況）各都道府県警察においてDNA型鑑定資料の積極的な採取、適正なＤＮＡ型鑑定の実施等により、科学捜査の推進に寄与している。</t>
  </si>
  <si>
    <t>２　犯罪捜査の的確な推進</t>
    <rPh sb="2" eb="4">
      <t>ハンザイ</t>
    </rPh>
    <rPh sb="4" eb="6">
      <t>ソウサ</t>
    </rPh>
    <rPh sb="7" eb="9">
      <t>テキカク</t>
    </rPh>
    <rPh sb="10" eb="12">
      <t>スイシン</t>
    </rPh>
    <phoneticPr fontId="5"/>
  </si>
  <si>
    <t>DNA型データベース活用の推進</t>
    <rPh sb="3" eb="4">
      <t>ガタ</t>
    </rPh>
    <phoneticPr fontId="5"/>
  </si>
  <si>
    <t>‐</t>
  </si>
  <si>
    <t>客観性の高い科学的証拠の収集・確保は広く国民から期待されている。</t>
  </si>
  <si>
    <t>法令に基づき国庫支弁としている。</t>
  </si>
  <si>
    <t>犯罪の確実な立証を図る上で不可欠なものである。</t>
  </si>
  <si>
    <t>適切な契約方法により、可能な限り、競争性の確保、コスト削減等に配意している。</t>
  </si>
  <si>
    <t>調達方法の改善などコスト削減に配意している。</t>
  </si>
  <si>
    <t>DNA型鑑定に必要なものに限定している。</t>
  </si>
  <si>
    <t>一部の検査試薬について、警察庁において一括調達を実施し、コスト削減に取り組んでいる。</t>
  </si>
  <si>
    <t>犯罪の確実な立証を図る上で適切な手段・方法により実施している。</t>
  </si>
  <si>
    <t>犯罪の立証に活用している。</t>
  </si>
  <si>
    <t>実施年：平成24年度
シート番号・事業名：50番・DNA型鑑定の実施
公開プロセスの結果：一部改善
取りまとめコメント：現在の都道府県警察ごとの検査試薬の調達について、全国の一定地域ごとにまとめて契約するよう見直すなど、コスト削減方策を検討すべき
対応状況：一部の検査試薬について、警察庁において一括調達を実施し、コスト削減に取り組んでいる。</t>
  </si>
  <si>
    <t>A.株式会社池田理化</t>
    <rPh sb="2" eb="6">
      <t>カブシキガイシャ</t>
    </rPh>
    <rPh sb="6" eb="8">
      <t>イケダ</t>
    </rPh>
    <rPh sb="8" eb="10">
      <t>リカ</t>
    </rPh>
    <phoneticPr fontId="5"/>
  </si>
  <si>
    <t>物品購入</t>
    <rPh sb="0" eb="2">
      <t>ブッピン</t>
    </rPh>
    <rPh sb="2" eb="4">
      <t>コウニュウ</t>
    </rPh>
    <phoneticPr fontId="5"/>
  </si>
  <si>
    <t>マルチローカスキットほかの購入</t>
    <rPh sb="13" eb="15">
      <t>コウニュウ</t>
    </rPh>
    <phoneticPr fontId="5"/>
  </si>
  <si>
    <t>B.大阪府警察</t>
    <rPh sb="2" eb="5">
      <t>オオサカフ</t>
    </rPh>
    <rPh sb="5" eb="7">
      <t>ケイサツ</t>
    </rPh>
    <phoneticPr fontId="5"/>
  </si>
  <si>
    <t>予算配分</t>
    <rPh sb="0" eb="2">
      <t>ヨサン</t>
    </rPh>
    <rPh sb="2" eb="4">
      <t>ハイブン</t>
    </rPh>
    <phoneticPr fontId="5"/>
  </si>
  <si>
    <t>DNA型鑑定に要する経費</t>
    <rPh sb="3" eb="4">
      <t>ガタ</t>
    </rPh>
    <rPh sb="4" eb="6">
      <t>カンテイ</t>
    </rPh>
    <rPh sb="7" eb="8">
      <t>ヨウ</t>
    </rPh>
    <rPh sb="10" eb="12">
      <t>ケイヒ</t>
    </rPh>
    <phoneticPr fontId="5"/>
  </si>
  <si>
    <t>C.株式会社アズバイオ</t>
    <rPh sb="2" eb="6">
      <t>カブシキガイシャ</t>
    </rPh>
    <phoneticPr fontId="5"/>
  </si>
  <si>
    <t>Biomek AP1000スパン８用チップラックほかの購入</t>
    <rPh sb="17" eb="18">
      <t>ヨウ</t>
    </rPh>
    <rPh sb="27" eb="29">
      <t>コウニュウ</t>
    </rPh>
    <phoneticPr fontId="5"/>
  </si>
  <si>
    <t>大阪府警察</t>
    <rPh sb="0" eb="3">
      <t>オオサカフ</t>
    </rPh>
    <rPh sb="3" eb="5">
      <t>ケイサツ</t>
    </rPh>
    <phoneticPr fontId="5"/>
  </si>
  <si>
    <t>兵庫県警察</t>
    <rPh sb="0" eb="3">
      <t>ヒョウゴケン</t>
    </rPh>
    <rPh sb="3" eb="5">
      <t>ケイサツ</t>
    </rPh>
    <phoneticPr fontId="5"/>
  </si>
  <si>
    <t>埼玉県警察</t>
    <rPh sb="0" eb="3">
      <t>サイタマケン</t>
    </rPh>
    <rPh sb="3" eb="5">
      <t>ケイサツ</t>
    </rPh>
    <phoneticPr fontId="5"/>
  </si>
  <si>
    <t>福岡県警察</t>
    <rPh sb="0" eb="3">
      <t>フクオカケン</t>
    </rPh>
    <rPh sb="3" eb="5">
      <t>ケイサツ</t>
    </rPh>
    <phoneticPr fontId="5"/>
  </si>
  <si>
    <t>神奈川県警察</t>
    <rPh sb="0" eb="4">
      <t>カナガワケン</t>
    </rPh>
    <rPh sb="4" eb="6">
      <t>ケイサツ</t>
    </rPh>
    <phoneticPr fontId="5"/>
  </si>
  <si>
    <t>千葉県警察</t>
    <rPh sb="0" eb="3">
      <t>チバケン</t>
    </rPh>
    <rPh sb="3" eb="5">
      <t>ケイサツ</t>
    </rPh>
    <phoneticPr fontId="5"/>
  </si>
  <si>
    <t>愛知県警察</t>
    <rPh sb="0" eb="3">
      <t>アイチケン</t>
    </rPh>
    <rPh sb="3" eb="5">
      <t>ケイサツ</t>
    </rPh>
    <phoneticPr fontId="5"/>
  </si>
  <si>
    <t>茨城県警察</t>
    <rPh sb="0" eb="3">
      <t>イバラキケン</t>
    </rPh>
    <rPh sb="3" eb="5">
      <t>ケイサツ</t>
    </rPh>
    <phoneticPr fontId="5"/>
  </si>
  <si>
    <t>広島県警察</t>
    <rPh sb="0" eb="3">
      <t>ヒロシマケン</t>
    </rPh>
    <rPh sb="3" eb="5">
      <t>ケイサツ</t>
    </rPh>
    <phoneticPr fontId="5"/>
  </si>
  <si>
    <t>岐阜県警察</t>
    <rPh sb="0" eb="3">
      <t>ギフケン</t>
    </rPh>
    <rPh sb="3" eb="5">
      <t>ケイサツ</t>
    </rPh>
    <phoneticPr fontId="5"/>
  </si>
  <si>
    <t>株式会社池田理化</t>
    <rPh sb="0" eb="8">
      <t>カブシキガイシャイケダリカ</t>
    </rPh>
    <phoneticPr fontId="5"/>
  </si>
  <si>
    <t>マルチローカスキットほかの購入</t>
    <rPh sb="13" eb="15">
      <t>コウニュウ</t>
    </rPh>
    <phoneticPr fontId="5"/>
  </si>
  <si>
    <t>-</t>
    <phoneticPr fontId="5"/>
  </si>
  <si>
    <t>ＰＣＲ装置の購入</t>
    <rPh sb="3" eb="5">
      <t>ソウチ</t>
    </rPh>
    <rPh sb="6" eb="8">
      <t>コウニュウ</t>
    </rPh>
    <phoneticPr fontId="5"/>
  </si>
  <si>
    <t>ＤＮＡ定量装置の購入</t>
    <rPh sb="3" eb="5">
      <t>テイリョウ</t>
    </rPh>
    <rPh sb="5" eb="7">
      <t>ソウチ</t>
    </rPh>
    <rPh sb="8" eb="10">
      <t>コウニュウ</t>
    </rPh>
    <phoneticPr fontId="5"/>
  </si>
  <si>
    <t>口腔内細胞採取セットの購入</t>
    <rPh sb="0" eb="5">
      <t>コウクウナイサイボウ</t>
    </rPh>
    <rPh sb="5" eb="7">
      <t>サイシュ</t>
    </rPh>
    <rPh sb="11" eb="13">
      <t>コウニュウ</t>
    </rPh>
    <phoneticPr fontId="5"/>
  </si>
  <si>
    <t>残留農薬試験用農薬標準品シフルトリン標準品ほかの購入</t>
    <rPh sb="0" eb="2">
      <t>ザンリュウ</t>
    </rPh>
    <rPh sb="2" eb="4">
      <t>ノウヤク</t>
    </rPh>
    <rPh sb="4" eb="6">
      <t>シケン</t>
    </rPh>
    <rPh sb="6" eb="7">
      <t>ヨウ</t>
    </rPh>
    <rPh sb="7" eb="9">
      <t>ノウヤク</t>
    </rPh>
    <rPh sb="9" eb="12">
      <t>ヒョウジュンヒン</t>
    </rPh>
    <rPh sb="18" eb="21">
      <t>ヒョウジュンヒン</t>
    </rPh>
    <rPh sb="24" eb="26">
      <t>コウニュウ</t>
    </rPh>
    <phoneticPr fontId="5"/>
  </si>
  <si>
    <t>加賀ソルネット株式会社</t>
    <rPh sb="0" eb="2">
      <t>カガ</t>
    </rPh>
    <rPh sb="7" eb="11">
      <t>カブシキガイシャ</t>
    </rPh>
    <phoneticPr fontId="5"/>
  </si>
  <si>
    <t>デジタル一眼レフカメラの購入</t>
    <rPh sb="4" eb="6">
      <t>イチガン</t>
    </rPh>
    <rPh sb="12" eb="14">
      <t>コウニュウ</t>
    </rPh>
    <phoneticPr fontId="5"/>
  </si>
  <si>
    <t>赤外線写真撮影用デジタルカメラの購入</t>
    <rPh sb="0" eb="3">
      <t>セキガイセン</t>
    </rPh>
    <rPh sb="3" eb="5">
      <t>シャシン</t>
    </rPh>
    <rPh sb="5" eb="8">
      <t>サツエイヨウ</t>
    </rPh>
    <rPh sb="16" eb="18">
      <t>コウニュウ</t>
    </rPh>
    <phoneticPr fontId="5"/>
  </si>
  <si>
    <t>日本分析工業株式会社</t>
    <rPh sb="0" eb="2">
      <t>ニホン</t>
    </rPh>
    <rPh sb="2" eb="4">
      <t>ブンセキ</t>
    </rPh>
    <rPh sb="4" eb="6">
      <t>コウギョウ</t>
    </rPh>
    <rPh sb="6" eb="10">
      <t>カブシキガイシャ</t>
    </rPh>
    <phoneticPr fontId="5"/>
  </si>
  <si>
    <t>キューリーポイントパイロライザーの購入</t>
    <rPh sb="17" eb="19">
      <t>コウニュウ</t>
    </rPh>
    <phoneticPr fontId="5"/>
  </si>
  <si>
    <t>理科研株式会社</t>
    <rPh sb="0" eb="2">
      <t>リカ</t>
    </rPh>
    <rPh sb="2" eb="3">
      <t>ケン</t>
    </rPh>
    <rPh sb="3" eb="7">
      <t>カブシキガイシャ</t>
    </rPh>
    <phoneticPr fontId="5"/>
  </si>
  <si>
    <t>液体クロマトグラフタンデム質量分析装置の購入</t>
    <rPh sb="0" eb="2">
      <t>エキタイ</t>
    </rPh>
    <rPh sb="13" eb="19">
      <t>シツリョウブンセキソウチ</t>
    </rPh>
    <rPh sb="20" eb="22">
      <t>コウニュウ</t>
    </rPh>
    <phoneticPr fontId="5"/>
  </si>
  <si>
    <t>株式会社日情システムソリューションズ</t>
    <rPh sb="0" eb="4">
      <t>カブシキガイシャ</t>
    </rPh>
    <rPh sb="4" eb="5">
      <t>ヒ</t>
    </rPh>
    <rPh sb="5" eb="6">
      <t>ジョウ</t>
    </rPh>
    <phoneticPr fontId="5"/>
  </si>
  <si>
    <t>ライセンスの購入</t>
    <rPh sb="6" eb="8">
      <t>コウニュウ</t>
    </rPh>
    <phoneticPr fontId="5"/>
  </si>
  <si>
    <t>NECネッツエスアイ株式会社</t>
    <rPh sb="10" eb="14">
      <t>カブシキガイシャ</t>
    </rPh>
    <phoneticPr fontId="5"/>
  </si>
  <si>
    <t>ウイルスバスターCorp.Plusほかの購入</t>
    <rPh sb="20" eb="22">
      <t>コウニュウ</t>
    </rPh>
    <phoneticPr fontId="5"/>
  </si>
  <si>
    <t>アズサイエンス株式会社</t>
    <rPh sb="7" eb="11">
      <t>カブシキガイシャ</t>
    </rPh>
    <phoneticPr fontId="5"/>
  </si>
  <si>
    <t>指定薬物等鑑定用標準品AL-LAD(solution)ほかの購入</t>
    <rPh sb="0" eb="2">
      <t>シテイ</t>
    </rPh>
    <rPh sb="2" eb="4">
      <t>ヤクブツ</t>
    </rPh>
    <rPh sb="4" eb="5">
      <t>トウ</t>
    </rPh>
    <rPh sb="5" eb="8">
      <t>カンテイヨウ</t>
    </rPh>
    <rPh sb="8" eb="11">
      <t>ヒョウジュンヒン</t>
    </rPh>
    <rPh sb="30" eb="32">
      <t>コウニュウ</t>
    </rPh>
    <phoneticPr fontId="5"/>
  </si>
  <si>
    <t>指定薬物等鑑定用標準品(Cannnabinol solution)の購入</t>
    <rPh sb="0" eb="11">
      <t>シテイヤクブツトウカンテイヨウヒョウジュンヒン</t>
    </rPh>
    <rPh sb="34" eb="36">
      <t>コウニュウ</t>
    </rPh>
    <phoneticPr fontId="5"/>
  </si>
  <si>
    <t>株式会社アズバイオ</t>
    <rPh sb="0" eb="4">
      <t>カブシキガイシャ</t>
    </rPh>
    <phoneticPr fontId="5"/>
  </si>
  <si>
    <t>八洲薬品株式会社</t>
    <rPh sb="0" eb="2">
      <t>ヤシマ</t>
    </rPh>
    <rPh sb="2" eb="4">
      <t>ヤクヒン</t>
    </rPh>
    <rPh sb="4" eb="8">
      <t>カブシキガイシャ</t>
    </rPh>
    <phoneticPr fontId="5"/>
  </si>
  <si>
    <t>株式会社ユニコム</t>
    <rPh sb="0" eb="4">
      <t>カブシキガイシャ</t>
    </rPh>
    <phoneticPr fontId="5"/>
  </si>
  <si>
    <t>株式会社早川衡器</t>
    <rPh sb="0" eb="4">
      <t>カブシキガイシャ</t>
    </rPh>
    <rPh sb="4" eb="6">
      <t>ハヤカワ</t>
    </rPh>
    <rPh sb="6" eb="8">
      <t>コウキ</t>
    </rPh>
    <phoneticPr fontId="5"/>
  </si>
  <si>
    <t>株式会社関薬</t>
    <rPh sb="0" eb="4">
      <t>カブシキガイシャ</t>
    </rPh>
    <rPh sb="4" eb="5">
      <t>セキ</t>
    </rPh>
    <rPh sb="5" eb="6">
      <t>クスリ</t>
    </rPh>
    <phoneticPr fontId="5"/>
  </si>
  <si>
    <t>ダイトク商事</t>
    <rPh sb="4" eb="6">
      <t>ショウジ</t>
    </rPh>
    <phoneticPr fontId="5"/>
  </si>
  <si>
    <t>株式会社ピー・エス・インダストリー</t>
    <rPh sb="0" eb="4">
      <t>カブシキガイシャ</t>
    </rPh>
    <phoneticPr fontId="5"/>
  </si>
  <si>
    <t>株式会社山口商会</t>
    <rPh sb="0" eb="4">
      <t>カブシキガイシャ</t>
    </rPh>
    <rPh sb="4" eb="6">
      <t>ヤマグチ</t>
    </rPh>
    <rPh sb="6" eb="8">
      <t>ショウカイ</t>
    </rPh>
    <phoneticPr fontId="5"/>
  </si>
  <si>
    <t>石黒メディカルシステム株式会社</t>
    <rPh sb="0" eb="2">
      <t>イシグロ</t>
    </rPh>
    <rPh sb="11" eb="15">
      <t>カブシキガイシャ</t>
    </rPh>
    <phoneticPr fontId="5"/>
  </si>
  <si>
    <t>Biomek AP1000スパン8用チップラックの購入</t>
    <rPh sb="17" eb="18">
      <t>ヨウ</t>
    </rPh>
    <rPh sb="25" eb="27">
      <t>コウニュウ</t>
    </rPh>
    <phoneticPr fontId="5"/>
  </si>
  <si>
    <t>Human DNAQuantitation Standardほかの購入</t>
    <rPh sb="33" eb="35">
      <t>コウニュウ</t>
    </rPh>
    <phoneticPr fontId="5"/>
  </si>
  <si>
    <t>8連PCRチューブほかの購入</t>
    <rPh sb="1" eb="2">
      <t>レン</t>
    </rPh>
    <rPh sb="12" eb="14">
      <t>コウニュウ</t>
    </rPh>
    <phoneticPr fontId="5"/>
  </si>
  <si>
    <t>PCR装置ほかの修繕</t>
    <rPh sb="3" eb="5">
      <t>ソウチ</t>
    </rPh>
    <rPh sb="8" eb="10">
      <t>シュウゼン</t>
    </rPh>
    <phoneticPr fontId="5"/>
  </si>
  <si>
    <t>ベンチコート（リール）の購入</t>
    <rPh sb="12" eb="14">
      <t>コウニュウ</t>
    </rPh>
    <phoneticPr fontId="5"/>
  </si>
  <si>
    <t>ＤＮＡ型鑑定支援装置保守</t>
    <rPh sb="3" eb="4">
      <t>ガタ</t>
    </rPh>
    <rPh sb="4" eb="6">
      <t>カンテイ</t>
    </rPh>
    <rPh sb="6" eb="8">
      <t>シエン</t>
    </rPh>
    <rPh sb="8" eb="10">
      <t>ソウチ</t>
    </rPh>
    <rPh sb="10" eb="12">
      <t>ホシュ</t>
    </rPh>
    <phoneticPr fontId="5"/>
  </si>
  <si>
    <t>RSID-Salivaほかの購入</t>
    <rPh sb="14" eb="16">
      <t>コウニュウ</t>
    </rPh>
    <phoneticPr fontId="5"/>
  </si>
  <si>
    <t>アファーマジェンほかの購入</t>
    <rPh sb="11" eb="13">
      <t>コウニュウ</t>
    </rPh>
    <phoneticPr fontId="5"/>
  </si>
  <si>
    <t>インクボトルほかの購入</t>
    <rPh sb="9" eb="11">
      <t>コウニュウ</t>
    </rPh>
    <phoneticPr fontId="5"/>
  </si>
  <si>
    <t>改ざん防止シールの購入</t>
    <rPh sb="0" eb="1">
      <t>カイ</t>
    </rPh>
    <rPh sb="3" eb="5">
      <t>ボウシ</t>
    </rPh>
    <rPh sb="9" eb="11">
      <t>コウニュウ</t>
    </rPh>
    <phoneticPr fontId="5"/>
  </si>
  <si>
    <t>消臭袋ほかの購入</t>
    <rPh sb="0" eb="2">
      <t>ショウシュウ</t>
    </rPh>
    <rPh sb="2" eb="3">
      <t>ブクロ</t>
    </rPh>
    <rPh sb="6" eb="8">
      <t>コウニュウ</t>
    </rPh>
    <phoneticPr fontId="5"/>
  </si>
  <si>
    <t>メモプレート付コンベックスほかの購入</t>
    <rPh sb="6" eb="7">
      <t>ツキ</t>
    </rPh>
    <rPh sb="16" eb="18">
      <t>コウニュウ</t>
    </rPh>
    <phoneticPr fontId="5"/>
  </si>
  <si>
    <t>ゴム手袋の購入</t>
    <rPh sb="2" eb="4">
      <t>テブクロ</t>
    </rPh>
    <rPh sb="5" eb="7">
      <t>コウニュウ</t>
    </rPh>
    <phoneticPr fontId="5"/>
  </si>
  <si>
    <t>鑑識・鑑定部門及び捜査部門に対し、ＤＮＡ型鑑定資料の積極的な採取、適正なＤＮＡ型鑑定の実施、鑑定結果のＤＮＡ型データベースへの登録・照会を指導することにより、客観証拠を重視した捜査を推進する。</t>
    <phoneticPr fontId="5"/>
  </si>
  <si>
    <t>-</t>
    <phoneticPr fontId="5"/>
  </si>
  <si>
    <t>遠心フィルターユニット　アミコンウルトラ-4ほかの購入</t>
    <rPh sb="0" eb="2">
      <t>エンシン</t>
    </rPh>
    <rPh sb="25" eb="27">
      <t>コウニュウ</t>
    </rPh>
    <phoneticPr fontId="5"/>
  </si>
  <si>
    <t>有</t>
  </si>
  <si>
    <t>2,168/178,058</t>
    <phoneticPr fontId="5"/>
  </si>
  <si>
    <t>　本事業は、極めて高い精度で個人を識別できるDNA型鑑定が、被疑者の特定・犯行の立証に有力な客観的証拠となる観点から、継続して実施する必要があるものと思われるが、引き続き、競争性を確保するなど予算額の削減及び適切かつ効率的な執行に努めること。</t>
    <phoneticPr fontId="5"/>
  </si>
  <si>
    <t>引き続き、適切かつ効率的な事業実施に努めること。</t>
  </si>
  <si>
    <t>資機材更新経費による増</t>
    <rPh sb="0" eb="3">
      <t>シキザイ</t>
    </rPh>
    <rPh sb="3" eb="5">
      <t>コウシン</t>
    </rPh>
    <rPh sb="5" eb="7">
      <t>ケイヒ</t>
    </rPh>
    <rPh sb="10" eb="11">
      <t>ゾウ</t>
    </rPh>
    <phoneticPr fontId="5"/>
  </si>
  <si>
    <t>縮減</t>
  </si>
  <si>
    <t>-</t>
    <phoneticPr fontId="5"/>
  </si>
  <si>
    <t>鑑定資機材の適切な整備を行い、整備計画の縮減（▲1,048百万円）を図った。</t>
    <rPh sb="0" eb="5">
      <t>カンテイシキザイ</t>
    </rPh>
    <rPh sb="6" eb="8">
      <t>テキセツ</t>
    </rPh>
    <rPh sb="9" eb="11">
      <t>セイビ</t>
    </rPh>
    <rPh sb="12" eb="13">
      <t>オコナ</t>
    </rPh>
    <phoneticPr fontId="5"/>
  </si>
  <si>
    <t>　警察庁で執行している経費については、適切な契約方法により競争性を確保し、事業を効率的に実施している。また、都道府県警察に予算配分している経費についても、支出先・使途を把握しており、効率性、有効性に配意して実施していると認められる。
　契約に関して、一者応札が見られたが、世界的なコロナ感染拡大による半導体不足や流通遅滞により応札できる業者が限られてしまった。随契にあっては不落により随意契約となったものである。</t>
    <rPh sb="1" eb="4">
      <t>ケイサツチョウ</t>
    </rPh>
    <rPh sb="5" eb="7">
      <t>シッコウ</t>
    </rPh>
    <rPh sb="11" eb="13">
      <t>ケイヒ</t>
    </rPh>
    <rPh sb="19" eb="21">
      <t>テキセツ</t>
    </rPh>
    <rPh sb="22" eb="24">
      <t>ケイヤク</t>
    </rPh>
    <rPh sb="24" eb="26">
      <t>ホウホウ</t>
    </rPh>
    <rPh sb="29" eb="32">
      <t>キョウソウセイ</t>
    </rPh>
    <rPh sb="33" eb="35">
      <t>カクホ</t>
    </rPh>
    <rPh sb="37" eb="39">
      <t>ジギョウ</t>
    </rPh>
    <rPh sb="40" eb="43">
      <t>コウリツテキ</t>
    </rPh>
    <rPh sb="44" eb="46">
      <t>ジッシ</t>
    </rPh>
    <rPh sb="58" eb="60">
      <t>ケイサツ</t>
    </rPh>
    <rPh sb="61" eb="63">
      <t>ヨサン</t>
    </rPh>
    <rPh sb="63" eb="65">
      <t>ハイブン</t>
    </rPh>
    <rPh sb="69" eb="71">
      <t>ケイヒ</t>
    </rPh>
    <rPh sb="77" eb="80">
      <t>シシュツサキ</t>
    </rPh>
    <rPh sb="81" eb="83">
      <t>シト</t>
    </rPh>
    <rPh sb="84" eb="86">
      <t>ハアク</t>
    </rPh>
    <rPh sb="91" eb="94">
      <t>コウリツセイ</t>
    </rPh>
    <rPh sb="95" eb="98">
      <t>ユウコウセイ</t>
    </rPh>
    <rPh sb="99" eb="101">
      <t>ハイイ</t>
    </rPh>
    <rPh sb="103" eb="105">
      <t>ジッシ</t>
    </rPh>
    <rPh sb="110" eb="111">
      <t>ミト</t>
    </rPh>
    <rPh sb="118" eb="120">
      <t>ケイヤク</t>
    </rPh>
    <rPh sb="121" eb="122">
      <t>カン</t>
    </rPh>
    <rPh sb="125" eb="126">
      <t>イッ</t>
    </rPh>
    <rPh sb="126" eb="127">
      <t>シャ</t>
    </rPh>
    <rPh sb="127" eb="129">
      <t>オウサツ</t>
    </rPh>
    <rPh sb="130" eb="131">
      <t>ミ</t>
    </rPh>
    <rPh sb="136" eb="139">
      <t>セカイテキ</t>
    </rPh>
    <rPh sb="143" eb="145">
      <t>カンセン</t>
    </rPh>
    <rPh sb="145" eb="147">
      <t>カクダイ</t>
    </rPh>
    <rPh sb="150" eb="153">
      <t>ハンドウタイ</t>
    </rPh>
    <rPh sb="153" eb="155">
      <t>ブソク</t>
    </rPh>
    <rPh sb="156" eb="158">
      <t>リュウツウ</t>
    </rPh>
    <rPh sb="158" eb="160">
      <t>チタイ</t>
    </rPh>
    <rPh sb="163" eb="165">
      <t>オウサツ</t>
    </rPh>
    <rPh sb="168" eb="170">
      <t>ギョウシャ</t>
    </rPh>
    <rPh sb="171" eb="172">
      <t>カギ</t>
    </rPh>
    <rPh sb="187" eb="188">
      <t>フ</t>
    </rPh>
    <rPh sb="188" eb="189">
      <t>ラク</t>
    </rPh>
    <rPh sb="192" eb="194">
      <t>ズイイ</t>
    </rPh>
    <rPh sb="194" eb="196">
      <t>ケイヤク</t>
    </rPh>
    <phoneticPr fontId="6"/>
  </si>
  <si>
    <t>　本事業は、対象事件の発生の多寡等によって所要額が左右されるものであるが、ＤＮＡ型鑑定の重要性や犯罪情勢を勘案し、適正な予算積算に努めているところであり、今後も引き続き実施する。
　契約に際しては、一部の検査試薬について、警察庁において一括調達を実施するなど、効率的な予算執行に努めているところであり、資機材についてもより競争性を高める仕様の見直しを図り、声かけ等を行っており、今後も引き続き実施する。</t>
    <rPh sb="1" eb="2">
      <t>ホン</t>
    </rPh>
    <rPh sb="2" eb="4">
      <t>ジギョウ</t>
    </rPh>
    <rPh sb="6" eb="8">
      <t>タイショウ</t>
    </rPh>
    <rPh sb="8" eb="10">
      <t>ジケン</t>
    </rPh>
    <rPh sb="11" eb="13">
      <t>ハッセイ</t>
    </rPh>
    <rPh sb="14" eb="16">
      <t>タカ</t>
    </rPh>
    <rPh sb="16" eb="17">
      <t>ナド</t>
    </rPh>
    <rPh sb="21" eb="24">
      <t>ショヨウガク</t>
    </rPh>
    <rPh sb="25" eb="27">
      <t>サユウ</t>
    </rPh>
    <rPh sb="40" eb="41">
      <t>ガタ</t>
    </rPh>
    <rPh sb="41" eb="43">
      <t>カンテイ</t>
    </rPh>
    <rPh sb="44" eb="47">
      <t>ジュウヨウセイ</t>
    </rPh>
    <rPh sb="48" eb="50">
      <t>ハンザイ</t>
    </rPh>
    <rPh sb="50" eb="52">
      <t>ジョウセイ</t>
    </rPh>
    <rPh sb="53" eb="55">
      <t>カンアン</t>
    </rPh>
    <rPh sb="57" eb="59">
      <t>テキセイ</t>
    </rPh>
    <rPh sb="60" eb="62">
      <t>ヨサン</t>
    </rPh>
    <rPh sb="62" eb="64">
      <t>セキサン</t>
    </rPh>
    <rPh sb="65" eb="66">
      <t>ツト</t>
    </rPh>
    <rPh sb="77" eb="79">
      <t>コンゴ</t>
    </rPh>
    <rPh sb="80" eb="81">
      <t>ヒ</t>
    </rPh>
    <rPh sb="82" eb="83">
      <t>ツヅ</t>
    </rPh>
    <rPh sb="84" eb="86">
      <t>ジッシ</t>
    </rPh>
    <rPh sb="91" eb="93">
      <t>ケイヤク</t>
    </rPh>
    <rPh sb="94" eb="95">
      <t>サイ</t>
    </rPh>
    <rPh sb="99" eb="101">
      <t>イチブ</t>
    </rPh>
    <rPh sb="102" eb="104">
      <t>ケンサ</t>
    </rPh>
    <rPh sb="104" eb="106">
      <t>シヤク</t>
    </rPh>
    <rPh sb="111" eb="114">
      <t>ケイサツチョウ</t>
    </rPh>
    <rPh sb="118" eb="120">
      <t>イッカツ</t>
    </rPh>
    <rPh sb="120" eb="122">
      <t>チョウタツ</t>
    </rPh>
    <rPh sb="123" eb="125">
      <t>ジッシ</t>
    </rPh>
    <rPh sb="130" eb="133">
      <t>コウリツテキ</t>
    </rPh>
    <rPh sb="134" eb="136">
      <t>ヨサン</t>
    </rPh>
    <rPh sb="136" eb="138">
      <t>シッコウ</t>
    </rPh>
    <rPh sb="139" eb="140">
      <t>ツト</t>
    </rPh>
    <rPh sb="151" eb="154">
      <t>シキザイ</t>
    </rPh>
    <rPh sb="161" eb="164">
      <t>キョウソウセイ</t>
    </rPh>
    <rPh sb="165" eb="166">
      <t>タカ</t>
    </rPh>
    <rPh sb="168" eb="170">
      <t>シヨウ</t>
    </rPh>
    <rPh sb="171" eb="173">
      <t>ミナオ</t>
    </rPh>
    <rPh sb="175" eb="176">
      <t>ハカ</t>
    </rPh>
    <rPh sb="178" eb="179">
      <t>コエ</t>
    </rPh>
    <rPh sb="181" eb="182">
      <t>トウ</t>
    </rPh>
    <rPh sb="183" eb="184">
      <t>オコナ</t>
    </rPh>
    <rPh sb="189" eb="191">
      <t>コンゴ</t>
    </rPh>
    <rPh sb="192" eb="193">
      <t>ヒ</t>
    </rPh>
    <rPh sb="194" eb="195">
      <t>ツヅ</t>
    </rPh>
    <rPh sb="196" eb="198">
      <t>ジッシ</t>
    </rPh>
    <phoneticPr fontId="6"/>
  </si>
  <si>
    <t>犯罪鑑識官
金澤　正和</t>
    <rPh sb="2" eb="4">
      <t>カンシキ</t>
    </rPh>
    <rPh sb="4" eb="5">
      <t>カン</t>
    </rPh>
    <rPh sb="6" eb="8">
      <t>カナザワ</t>
    </rPh>
    <rPh sb="9" eb="11">
      <t>マサカズ</t>
    </rPh>
    <phoneticPr fontId="5"/>
  </si>
  <si>
    <t>-</t>
    <phoneticPr fontId="5"/>
  </si>
  <si>
    <t>https://www.npa.go.jp/policies/evaluation/04jigo-hyouka/jisseki_hyouka/r4_jizen_bunseki.pdf</t>
    <phoneticPr fontId="5"/>
  </si>
  <si>
    <t>8ページ～9ページ、12ページ</t>
    <phoneticPr fontId="5"/>
  </si>
  <si>
    <t>２－１　重要犯罪・重要窃盗犯の検挙向上
２－３　捜査への科学技術の応用</t>
    <rPh sb="4" eb="6">
      <t>ジュウヨウ</t>
    </rPh>
    <rPh sb="6" eb="8">
      <t>ハンザイ</t>
    </rPh>
    <rPh sb="9" eb="11">
      <t>ジュウヨウ</t>
    </rPh>
    <rPh sb="11" eb="14">
      <t>セットウハン</t>
    </rPh>
    <rPh sb="15" eb="17">
      <t>ケンキョ</t>
    </rPh>
    <rPh sb="17" eb="19">
      <t>コウジョウ</t>
    </rPh>
    <rPh sb="24" eb="26">
      <t>ソウサ</t>
    </rPh>
    <rPh sb="28" eb="30">
      <t>カガク</t>
    </rPh>
    <rPh sb="30" eb="32">
      <t>ギジュツ</t>
    </rPh>
    <rPh sb="33" eb="35">
      <t>オウヨウ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</si>
</sst>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21771</xdr:colOff>
      <xdr:row>269</xdr:row>
      <xdr:rowOff>119743</xdr:rowOff>
    </xdr:from>
    <xdr:to>
      <xdr:col>48</xdr:col>
      <xdr:colOff>138324</xdr:colOff>
      <xdr:row>289</xdr:row>
      <xdr:rowOff>184179</xdr:rowOff>
    </xdr:to>
    <xdr:grpSp>
      <xdr:nvGrpSpPr>
        <xdr:cNvPr id="2" name="グループ化 1">
          <a:extLst>
            <a:ext uri="{FF2B5EF4-FFF2-40B4-BE49-F238E27FC236}">
              <a16:creationId xmlns:a16="http://schemas.microsoft.com/office/drawing/2014/main" id="{43F3DE8B-0B70-4903-927B-956B42C69690}"/>
            </a:ext>
          </a:extLst>
        </xdr:cNvPr>
        <xdr:cNvGrpSpPr/>
      </xdr:nvGrpSpPr>
      <xdr:grpSpPr>
        <a:xfrm>
          <a:off x="1506014" y="37716160"/>
          <a:ext cx="7537771" cy="8121758"/>
          <a:chOff x="1765299" y="47012797"/>
          <a:chExt cx="8142378" cy="8041704"/>
        </a:xfrm>
      </xdr:grpSpPr>
      <xdr:sp macro="" textlink="">
        <xdr:nvSpPr>
          <xdr:cNvPr id="3" name="テキスト ボックス 9">
            <a:extLst>
              <a:ext uri="{FF2B5EF4-FFF2-40B4-BE49-F238E27FC236}">
                <a16:creationId xmlns:a16="http://schemas.microsoft.com/office/drawing/2014/main" id="{3770D71F-5A14-4DDB-8AAF-F34311D731E5}"/>
              </a:ext>
            </a:extLst>
          </xdr:cNvPr>
          <xdr:cNvSpPr txBox="1">
            <a:spLocks noChangeArrowheads="1"/>
          </xdr:cNvSpPr>
        </xdr:nvSpPr>
        <xdr:spPr bwMode="auto">
          <a:xfrm>
            <a:off x="5589678" y="50321226"/>
            <a:ext cx="4317999" cy="1676400"/>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 name="グループ化 3">
            <a:extLst>
              <a:ext uri="{FF2B5EF4-FFF2-40B4-BE49-F238E27FC236}">
                <a16:creationId xmlns:a16="http://schemas.microsoft.com/office/drawing/2014/main" id="{124EA269-8258-4111-BF6E-D488207AF9AC}"/>
              </a:ext>
            </a:extLst>
          </xdr:cNvPr>
          <xdr:cNvGrpSpPr/>
        </xdr:nvGrpSpPr>
        <xdr:grpSpPr>
          <a:xfrm>
            <a:off x="1765299" y="47012797"/>
            <a:ext cx="7950203" cy="8041704"/>
            <a:chOff x="1399377" y="31480281"/>
            <a:chExt cx="7634036" cy="5816221"/>
          </a:xfrm>
        </xdr:grpSpPr>
        <xdr:grpSp>
          <xdr:nvGrpSpPr>
            <xdr:cNvPr id="5" name="グループ化 34">
              <a:extLst>
                <a:ext uri="{FF2B5EF4-FFF2-40B4-BE49-F238E27FC236}">
                  <a16:creationId xmlns:a16="http://schemas.microsoft.com/office/drawing/2014/main" id="{856112C2-A47A-430D-8121-AC4F48872EE9}"/>
                </a:ext>
              </a:extLst>
            </xdr:cNvPr>
            <xdr:cNvGrpSpPr>
              <a:grpSpLocks/>
            </xdr:cNvGrpSpPr>
          </xdr:nvGrpSpPr>
          <xdr:grpSpPr bwMode="auto">
            <a:xfrm>
              <a:off x="3960594" y="31480281"/>
              <a:ext cx="5072819" cy="5816221"/>
              <a:chOff x="4807941" y="29483652"/>
              <a:chExt cx="4027205" cy="8605685"/>
            </a:xfrm>
          </xdr:grpSpPr>
          <xdr:sp macro="" textlink="">
            <xdr:nvSpPr>
              <xdr:cNvPr id="15" name="大かっこ 14">
                <a:extLst>
                  <a:ext uri="{FF2B5EF4-FFF2-40B4-BE49-F238E27FC236}">
                    <a16:creationId xmlns:a16="http://schemas.microsoft.com/office/drawing/2014/main" id="{EE6A98D6-3941-4F9D-8731-9851ED6C035B}"/>
                  </a:ext>
                </a:extLst>
              </xdr:cNvPr>
              <xdr:cNvSpPr>
                <a:spLocks noChangeArrowheads="1"/>
              </xdr:cNvSpPr>
            </xdr:nvSpPr>
            <xdr:spPr bwMode="auto">
              <a:xfrm>
                <a:off x="7160513" y="34927415"/>
                <a:ext cx="1674633" cy="549635"/>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00">
                    <a:latin typeface="+mn-ea"/>
                  </a:rPr>
                  <a:t>ＤＮＡ型鑑定に必要な物品の購入及び資機材の修繕を執行</a:t>
                </a:r>
              </a:p>
            </xdr:txBody>
          </xdr:sp>
          <xdr:sp macro="" textlink="">
            <xdr:nvSpPr>
              <xdr:cNvPr id="16" name="テキスト ボックス 9">
                <a:extLst>
                  <a:ext uri="{FF2B5EF4-FFF2-40B4-BE49-F238E27FC236}">
                    <a16:creationId xmlns:a16="http://schemas.microsoft.com/office/drawing/2014/main" id="{CE1BDAB9-9B17-48CD-8807-030F912AB0BE}"/>
                  </a:ext>
                </a:extLst>
              </xdr:cNvPr>
              <xdr:cNvSpPr txBox="1">
                <a:spLocks noChangeArrowheads="1"/>
              </xdr:cNvSpPr>
            </xdr:nvSpPr>
            <xdr:spPr bwMode="auto">
              <a:xfrm>
                <a:off x="5929403" y="33371542"/>
                <a:ext cx="1192725" cy="1000616"/>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大阪府警察</a:t>
                </a:r>
                <a:endParaRPr lang="en-US" altLang="ja-JP" sz="1400">
                  <a:solidFill>
                    <a:schemeClr val="tx1"/>
                  </a:solidFill>
                  <a:latin typeface="+mn-ea"/>
                </a:endParaRPr>
              </a:p>
              <a:p>
                <a:pPr algn="ctr"/>
                <a:r>
                  <a:rPr lang="en-US" altLang="ja-JP" sz="1400">
                    <a:solidFill>
                      <a:schemeClr val="tx1"/>
                    </a:solidFill>
                    <a:latin typeface="+mn-ea"/>
                  </a:rPr>
                  <a:t>86</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17" name="大かっこ 16">
                <a:extLst>
                  <a:ext uri="{FF2B5EF4-FFF2-40B4-BE49-F238E27FC236}">
                    <a16:creationId xmlns:a16="http://schemas.microsoft.com/office/drawing/2014/main" id="{44B51997-C206-4130-838D-80F0BEAA4576}"/>
                  </a:ext>
                </a:extLst>
              </xdr:cNvPr>
              <xdr:cNvSpPr>
                <a:spLocks noChangeArrowheads="1"/>
              </xdr:cNvSpPr>
            </xdr:nvSpPr>
            <xdr:spPr bwMode="auto">
              <a:xfrm>
                <a:off x="5673517" y="37777758"/>
                <a:ext cx="1699321" cy="311579"/>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000" kern="1200">
                    <a:solidFill>
                      <a:schemeClr val="tx1"/>
                    </a:solidFill>
                    <a:latin typeface="+mn-lt"/>
                    <a:ea typeface="+mn-ea"/>
                    <a:cs typeface="+mn-cs"/>
                  </a:rPr>
                  <a:t>DNA</a:t>
                </a:r>
                <a:r>
                  <a:rPr kumimoji="1" lang="ja-JP" altLang="en-US" sz="1000" kern="1200">
                    <a:solidFill>
                      <a:schemeClr val="tx1"/>
                    </a:solidFill>
                    <a:latin typeface="+mn-lt"/>
                    <a:ea typeface="+mn-ea"/>
                    <a:cs typeface="+mn-cs"/>
                  </a:rPr>
                  <a:t>型鑑定に必要な物品の納入及び役務の提供</a:t>
                </a:r>
                <a:endParaRPr lang="ja-JP" sz="1000"/>
              </a:p>
            </xdr:txBody>
          </xdr:sp>
          <xdr:sp macro="" textlink="">
            <xdr:nvSpPr>
              <xdr:cNvPr id="18" name="Text Box 98">
                <a:extLst>
                  <a:ext uri="{FF2B5EF4-FFF2-40B4-BE49-F238E27FC236}">
                    <a16:creationId xmlns:a16="http://schemas.microsoft.com/office/drawing/2014/main" id="{B6C45931-B64C-4A21-93D0-B8724541E787}"/>
                  </a:ext>
                </a:extLst>
              </xdr:cNvPr>
              <xdr:cNvSpPr txBox="1">
                <a:spLocks noChangeArrowheads="1"/>
              </xdr:cNvSpPr>
            </xdr:nvSpPr>
            <xdr:spPr bwMode="auto">
              <a:xfrm>
                <a:off x="5675302" y="36156347"/>
                <a:ext cx="1736690" cy="521447"/>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物品購入等</a:t>
                </a:r>
                <a:endParaRPr lang="en-US" altLang="ja-JP" sz="1100" b="1">
                  <a:latin typeface="+mn-ea"/>
                </a:endParaRPr>
              </a:p>
              <a:p>
                <a:pPr algn="ctr">
                  <a:lnSpc>
                    <a:spcPts val="1300"/>
                  </a:lnSpc>
                </a:pPr>
                <a:r>
                  <a:rPr lang="en-US" altLang="ja-JP" sz="1100" b="1">
                    <a:latin typeface="+mn-ea"/>
                  </a:rPr>
                  <a:t>【</a:t>
                </a:r>
                <a:r>
                  <a:rPr lang="ja-JP" altLang="en-US" sz="1100" b="1">
                    <a:latin typeface="+mn-ea"/>
                  </a:rPr>
                  <a:t>一般競争契約（最低価格）等</a:t>
                </a:r>
                <a:r>
                  <a:rPr lang="en-US" altLang="ja-JP" sz="1100" b="1">
                    <a:latin typeface="+mn-ea"/>
                  </a:rPr>
                  <a:t>】</a:t>
                </a:r>
                <a:endParaRPr lang="ja-JP" altLang="en-US" sz="1100" b="1">
                  <a:latin typeface="+mn-ea"/>
                </a:endParaRPr>
              </a:p>
            </xdr:txBody>
          </xdr:sp>
          <xdr:sp macro="" textlink="">
            <xdr:nvSpPr>
              <xdr:cNvPr id="19" name="テキスト ボックス 9">
                <a:extLst>
                  <a:ext uri="{FF2B5EF4-FFF2-40B4-BE49-F238E27FC236}">
                    <a16:creationId xmlns:a16="http://schemas.microsoft.com/office/drawing/2014/main" id="{465075D6-79E6-46A2-BC43-49232384F59B}"/>
                  </a:ext>
                </a:extLst>
              </xdr:cNvPr>
              <xdr:cNvSpPr txBox="1">
                <a:spLocks noChangeArrowheads="1"/>
              </xdr:cNvSpPr>
            </xdr:nvSpPr>
            <xdr:spPr bwMode="auto">
              <a:xfrm>
                <a:off x="4909316" y="29483652"/>
                <a:ext cx="1546276" cy="101471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en-US" altLang="ja-JP" sz="1400" b="0">
                    <a:solidFill>
                      <a:sysClr val="windowText" lastClr="000000"/>
                    </a:solidFill>
                    <a:latin typeface="+mn-ea"/>
                  </a:rPr>
                  <a:t>3,021</a:t>
                </a:r>
                <a:r>
                  <a:rPr lang="ja-JP" altLang="en-US" sz="1400">
                    <a:solidFill>
                      <a:sysClr val="windowText" lastClr="000000"/>
                    </a:solidFill>
                    <a:latin typeface="+mn-ea"/>
                  </a:rPr>
                  <a:t>百万円</a:t>
                </a:r>
                <a:endParaRPr lang="en-US" altLang="ja-JP" sz="1400">
                  <a:solidFill>
                    <a:sysClr val="windowText" lastClr="000000"/>
                  </a:solidFill>
                  <a:latin typeface="+mn-ea"/>
                </a:endParaRPr>
              </a:p>
            </xdr:txBody>
          </xdr:sp>
          <xdr:sp macro="" textlink="">
            <xdr:nvSpPr>
              <xdr:cNvPr id="20" name="大かっこ 19">
                <a:extLst>
                  <a:ext uri="{FF2B5EF4-FFF2-40B4-BE49-F238E27FC236}">
                    <a16:creationId xmlns:a16="http://schemas.microsoft.com/office/drawing/2014/main" id="{5475D86F-66A9-4B71-B438-19E719AAB9E1}"/>
                  </a:ext>
                </a:extLst>
              </xdr:cNvPr>
              <xdr:cNvSpPr>
                <a:spLocks noChangeArrowheads="1"/>
              </xdr:cNvSpPr>
            </xdr:nvSpPr>
            <xdr:spPr bwMode="auto">
              <a:xfrm>
                <a:off x="4807941" y="30585545"/>
                <a:ext cx="1741072" cy="437253"/>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1050">
                    <a:latin typeface="+mn-ea"/>
                  </a:rPr>
                  <a:t>DNA</a:t>
                </a:r>
                <a:r>
                  <a:rPr lang="ja-JP" altLang="en-US" sz="1050">
                    <a:latin typeface="+mn-ea"/>
                  </a:rPr>
                  <a:t>型鑑定に必要な経費の予算執行及び予算配分</a:t>
                </a:r>
                <a:endParaRPr lang="en-US" altLang="ja-JP" sz="1050">
                  <a:latin typeface="+mn-ea"/>
                </a:endParaRPr>
              </a:p>
            </xdr:txBody>
          </xdr:sp>
          <xdr:sp macro="" textlink="">
            <xdr:nvSpPr>
              <xdr:cNvPr id="21" name="Text Box 98">
                <a:extLst>
                  <a:ext uri="{FF2B5EF4-FFF2-40B4-BE49-F238E27FC236}">
                    <a16:creationId xmlns:a16="http://schemas.microsoft.com/office/drawing/2014/main" id="{8329BEB7-04E1-453B-8BBB-3B2023CCBF19}"/>
                  </a:ext>
                </a:extLst>
              </xdr:cNvPr>
              <xdr:cNvSpPr txBox="1">
                <a:spLocks noChangeArrowheads="1"/>
              </xdr:cNvSpPr>
            </xdr:nvSpPr>
            <xdr:spPr bwMode="auto">
              <a:xfrm>
                <a:off x="6644684" y="32720052"/>
                <a:ext cx="1377228" cy="339878"/>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ct val="50000"/>
                  </a:spcBef>
                  <a:spcAft>
                    <a:spcPts val="0"/>
                  </a:spcAft>
                  <a:buClrTx/>
                  <a:buSzTx/>
                  <a:buFontTx/>
                  <a:buNone/>
                  <a:tabLst/>
                  <a:defRPr/>
                </a:pPr>
                <a:r>
                  <a:rPr kumimoji="1" lang="ja-JP" altLang="en-US" sz="1200" b="1" kern="1200">
                    <a:solidFill>
                      <a:schemeClr val="tx1"/>
                    </a:solidFill>
                    <a:effectLst/>
                    <a:latin typeface="+mn-lt"/>
                    <a:ea typeface="+mn-ea"/>
                    <a:cs typeface="+mn-cs"/>
                  </a:rPr>
                  <a:t>予算配分</a:t>
                </a:r>
                <a:r>
                  <a:rPr lang="en-US" altLang="ja-JP" sz="1200" b="1">
                    <a:latin typeface="+mn-ea"/>
                  </a:rPr>
                  <a:t>【</a:t>
                </a:r>
                <a:r>
                  <a:rPr lang="ja-JP" altLang="en-US" sz="1200" b="1">
                    <a:latin typeface="+mn-ea"/>
                  </a:rPr>
                  <a:t>その他</a:t>
                </a:r>
                <a:r>
                  <a:rPr lang="en-US" altLang="ja-JP" sz="1200" b="1">
                    <a:latin typeface="+mn-ea"/>
                  </a:rPr>
                  <a:t>】</a:t>
                </a:r>
                <a:endParaRPr lang="ja-JP" altLang="en-US" sz="1200" b="1">
                  <a:latin typeface="+mn-ea"/>
                </a:endParaRPr>
              </a:p>
            </xdr:txBody>
          </xdr:sp>
          <xdr:sp macro="" textlink="">
            <xdr:nvSpPr>
              <xdr:cNvPr id="22" name="Text Box 98">
                <a:extLst>
                  <a:ext uri="{FF2B5EF4-FFF2-40B4-BE49-F238E27FC236}">
                    <a16:creationId xmlns:a16="http://schemas.microsoft.com/office/drawing/2014/main" id="{A587A3CC-96AE-4282-9F64-55C15A5E7B58}"/>
                  </a:ext>
                </a:extLst>
              </xdr:cNvPr>
              <xdr:cNvSpPr txBox="1">
                <a:spLocks noChangeArrowheads="1"/>
              </xdr:cNvSpPr>
            </xdr:nvSpPr>
            <xdr:spPr bwMode="auto">
              <a:xfrm>
                <a:off x="5602386" y="32963238"/>
                <a:ext cx="1531506" cy="43688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latin typeface="+mn-ea"/>
                  </a:rPr>
                  <a:t>B.</a:t>
                </a:r>
                <a:r>
                  <a:rPr lang="ja-JP" altLang="en-US" sz="1200" b="1">
                    <a:latin typeface="+mn-ea"/>
                  </a:rPr>
                  <a:t>都道府県警察</a:t>
                </a:r>
              </a:p>
            </xdr:txBody>
          </xdr:sp>
          <xdr:sp macro="" textlink="">
            <xdr:nvSpPr>
              <xdr:cNvPr id="23" name="テキスト ボックス 9">
                <a:extLst>
                  <a:ext uri="{FF2B5EF4-FFF2-40B4-BE49-F238E27FC236}">
                    <a16:creationId xmlns:a16="http://schemas.microsoft.com/office/drawing/2014/main" id="{B65B99C5-98E8-4386-B920-D9143FD973E4}"/>
                  </a:ext>
                </a:extLst>
              </xdr:cNvPr>
              <xdr:cNvSpPr txBox="1">
                <a:spLocks noChangeArrowheads="1"/>
              </xdr:cNvSpPr>
            </xdr:nvSpPr>
            <xdr:spPr bwMode="auto">
              <a:xfrm>
                <a:off x="7425286" y="33345359"/>
                <a:ext cx="1301093" cy="1000616"/>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400" kern="1200">
                    <a:solidFill>
                      <a:schemeClr val="tx1"/>
                    </a:solidFill>
                    <a:latin typeface="+mj-ea"/>
                    <a:ea typeface="+mj-ea"/>
                    <a:cs typeface="+mn-cs"/>
                  </a:rPr>
                  <a:t>都道府県警察</a:t>
                </a:r>
                <a:endParaRPr kumimoji="1" lang="en-US" altLang="ja-JP" sz="1400" kern="1200">
                  <a:solidFill>
                    <a:schemeClr val="tx1"/>
                  </a:solidFill>
                  <a:latin typeface="+mj-ea"/>
                  <a:ea typeface="+mj-ea"/>
                  <a:cs typeface="+mn-cs"/>
                </a:endParaRPr>
              </a:p>
              <a:p>
                <a:pPr algn="ctr"/>
                <a:r>
                  <a:rPr kumimoji="1" lang="ja-JP" altLang="ja-JP" sz="1400" kern="1200">
                    <a:solidFill>
                      <a:schemeClr val="tx1"/>
                    </a:solidFill>
                    <a:latin typeface="+mj-ea"/>
                    <a:ea typeface="+mj-ea"/>
                    <a:cs typeface="+mn-cs"/>
                  </a:rPr>
                  <a:t>（</a:t>
                </a:r>
                <a:r>
                  <a:rPr kumimoji="1" lang="en-US" altLang="ja-JP" sz="1400" kern="1200">
                    <a:solidFill>
                      <a:schemeClr val="tx1"/>
                    </a:solidFill>
                    <a:latin typeface="+mj-ea"/>
                    <a:ea typeface="+mj-ea"/>
                    <a:cs typeface="+mn-cs"/>
                  </a:rPr>
                  <a:t>46</a:t>
                </a:r>
                <a:r>
                  <a:rPr kumimoji="1" lang="ja-JP" altLang="ja-JP" sz="1400" kern="1200">
                    <a:solidFill>
                      <a:schemeClr val="tx1"/>
                    </a:solidFill>
                    <a:latin typeface="+mj-ea"/>
                    <a:ea typeface="+mj-ea"/>
                    <a:cs typeface="+mn-cs"/>
                  </a:rPr>
                  <a:t>機関）</a:t>
                </a:r>
                <a:endParaRPr kumimoji="1" lang="en-US" altLang="ja-JP" sz="1400" kern="1200">
                  <a:solidFill>
                    <a:schemeClr val="tx1"/>
                  </a:solidFill>
                  <a:latin typeface="+mj-ea"/>
                  <a:ea typeface="+mj-ea"/>
                  <a:cs typeface="+mn-cs"/>
                </a:endParaRPr>
              </a:p>
              <a:p>
                <a:pPr algn="ctr"/>
                <a:r>
                  <a:rPr kumimoji="1" lang="en-US" altLang="ja-JP" sz="1400" b="0" kern="1200">
                    <a:solidFill>
                      <a:sysClr val="windowText" lastClr="000000"/>
                    </a:solidFill>
                    <a:latin typeface="+mj-ea"/>
                    <a:ea typeface="+mj-ea"/>
                    <a:cs typeface="+mn-cs"/>
                  </a:rPr>
                  <a:t>909</a:t>
                </a:r>
                <a:r>
                  <a:rPr kumimoji="1" lang="ja-JP" altLang="en-US" sz="1400" b="0" kern="1200">
                    <a:solidFill>
                      <a:sysClr val="windowText" lastClr="000000"/>
                    </a:solidFill>
                    <a:latin typeface="+mj-ea"/>
                    <a:ea typeface="+mj-ea"/>
                    <a:cs typeface="+mn-cs"/>
                  </a:rPr>
                  <a:t>百</a:t>
                </a:r>
                <a:r>
                  <a:rPr kumimoji="1" lang="ja-JP" altLang="ja-JP" sz="1400" kern="1200">
                    <a:solidFill>
                      <a:sysClr val="windowText" lastClr="000000"/>
                    </a:solidFill>
                    <a:latin typeface="+mj-ea"/>
                    <a:ea typeface="+mj-ea"/>
                    <a:cs typeface="+mn-cs"/>
                  </a:rPr>
                  <a:t>万円</a:t>
                </a:r>
                <a:endParaRPr lang="en-US" altLang="ja-JP" sz="1050">
                  <a:solidFill>
                    <a:sysClr val="windowText" lastClr="000000"/>
                  </a:solidFill>
                  <a:latin typeface="+mj-ea"/>
                  <a:ea typeface="+mj-ea"/>
                </a:endParaRPr>
              </a:p>
            </xdr:txBody>
          </xdr:sp>
          <xdr:sp macro="" textlink="">
            <xdr:nvSpPr>
              <xdr:cNvPr id="24" name="テキスト ボックス 9">
                <a:extLst>
                  <a:ext uri="{FF2B5EF4-FFF2-40B4-BE49-F238E27FC236}">
                    <a16:creationId xmlns:a16="http://schemas.microsoft.com/office/drawing/2014/main" id="{F2B92101-5D89-4FD7-9FD7-632CCE79FCFA}"/>
                  </a:ext>
                </a:extLst>
              </xdr:cNvPr>
              <xdr:cNvSpPr txBox="1">
                <a:spLocks noChangeArrowheads="1"/>
              </xdr:cNvSpPr>
            </xdr:nvSpPr>
            <xdr:spPr bwMode="auto">
              <a:xfrm>
                <a:off x="5769613" y="36761540"/>
                <a:ext cx="1516524" cy="916058"/>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kern="1200">
                    <a:solidFill>
                      <a:schemeClr val="tx1"/>
                    </a:solidFill>
                    <a:latin typeface="+mn-lt"/>
                    <a:ea typeface="+mn-ea"/>
                    <a:cs typeface="+mn-cs"/>
                  </a:rPr>
                  <a:t>Ｃ</a:t>
                </a:r>
                <a:r>
                  <a:rPr kumimoji="1" lang="en-US" altLang="ja-JP" sz="1400" kern="1200">
                    <a:solidFill>
                      <a:schemeClr val="tx1"/>
                    </a:solidFill>
                    <a:latin typeface="+mn-lt"/>
                    <a:ea typeface="+mn-ea"/>
                    <a:cs typeface="+mn-cs"/>
                  </a:rPr>
                  <a:t>.</a:t>
                </a:r>
                <a:r>
                  <a:rPr kumimoji="1" lang="ja-JP" altLang="ja-JP" sz="1400" kern="1200">
                    <a:solidFill>
                      <a:schemeClr val="tx1"/>
                    </a:solidFill>
                    <a:latin typeface="+mn-lt"/>
                    <a:ea typeface="+mn-ea"/>
                    <a:cs typeface="+mn-cs"/>
                  </a:rPr>
                  <a:t>民間会社（</a:t>
                </a:r>
                <a:r>
                  <a:rPr kumimoji="1" lang="en-US" altLang="ja-JP" sz="1400" kern="1200">
                    <a:solidFill>
                      <a:schemeClr val="tx1"/>
                    </a:solidFill>
                    <a:latin typeface="+mn-lt"/>
                    <a:ea typeface="+mn-ea"/>
                    <a:cs typeface="+mn-cs"/>
                  </a:rPr>
                  <a:t>18</a:t>
                </a:r>
                <a:r>
                  <a:rPr kumimoji="1" lang="ja-JP" altLang="ja-JP" sz="1400" kern="1200">
                    <a:solidFill>
                      <a:schemeClr val="tx1"/>
                    </a:solidFill>
                    <a:latin typeface="+mn-ea"/>
                    <a:ea typeface="+mn-ea"/>
                    <a:cs typeface="+mn-cs"/>
                  </a:rPr>
                  <a:t>者</a:t>
                </a:r>
                <a:r>
                  <a:rPr kumimoji="1" lang="ja-JP" altLang="ja-JP" sz="1400" kern="1200">
                    <a:solidFill>
                      <a:schemeClr val="tx1"/>
                    </a:solidFill>
                    <a:latin typeface="+mn-lt"/>
                    <a:ea typeface="+mn-ea"/>
                    <a:cs typeface="+mn-cs"/>
                  </a:rPr>
                  <a:t>）</a:t>
                </a:r>
                <a:endParaRPr kumimoji="1" lang="en-US" altLang="ja-JP" sz="1400" kern="1200">
                  <a:solidFill>
                    <a:schemeClr val="tx1"/>
                  </a:solidFill>
                  <a:latin typeface="+mn-lt"/>
                  <a:ea typeface="+mn-ea"/>
                  <a:cs typeface="+mn-cs"/>
                </a:endParaRPr>
              </a:p>
              <a:p>
                <a:pPr algn="ctr"/>
                <a:r>
                  <a:rPr kumimoji="1" lang="en-US" altLang="ja-JP" sz="1400" kern="1200">
                    <a:solidFill>
                      <a:schemeClr val="tx1"/>
                    </a:solidFill>
                    <a:latin typeface="+mn-ea"/>
                    <a:ea typeface="+mn-ea"/>
                    <a:cs typeface="+mn-cs"/>
                  </a:rPr>
                  <a:t>86</a:t>
                </a:r>
                <a:r>
                  <a:rPr kumimoji="1" lang="ja-JP" altLang="ja-JP" sz="1400" kern="1200">
                    <a:solidFill>
                      <a:schemeClr val="tx1"/>
                    </a:solidFill>
                    <a:latin typeface="+mn-ea"/>
                    <a:ea typeface="+mn-ea"/>
                    <a:cs typeface="+mn-cs"/>
                  </a:rPr>
                  <a:t>百万円</a:t>
                </a:r>
                <a:endParaRPr lang="en-US" altLang="ja-JP" sz="1400">
                  <a:solidFill>
                    <a:schemeClr val="tx1"/>
                  </a:solidFill>
                  <a:latin typeface="+mn-ea"/>
                  <a:ea typeface="+mn-ea"/>
                </a:endParaRPr>
              </a:p>
            </xdr:txBody>
          </xdr:sp>
          <xdr:cxnSp macro="">
            <xdr:nvCxnSpPr>
              <xdr:cNvPr id="25" name="直線コネクタ 24">
                <a:extLst>
                  <a:ext uri="{FF2B5EF4-FFF2-40B4-BE49-F238E27FC236}">
                    <a16:creationId xmlns:a16="http://schemas.microsoft.com/office/drawing/2014/main" id="{329B58E2-1059-43C1-AEB3-B5E4C81DE94C}"/>
                  </a:ext>
                </a:extLst>
              </xdr:cNvPr>
              <xdr:cNvCxnSpPr>
                <a:stCxn id="6" idx="2"/>
              </xdr:cNvCxnSpPr>
            </xdr:nvCxnSpPr>
            <xdr:spPr>
              <a:xfrm flipH="1">
                <a:off x="6511505" y="35005549"/>
                <a:ext cx="0" cy="1056990"/>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 name="円弧 5">
              <a:extLst>
                <a:ext uri="{FF2B5EF4-FFF2-40B4-BE49-F238E27FC236}">
                  <a16:creationId xmlns:a16="http://schemas.microsoft.com/office/drawing/2014/main" id="{B0090791-A2B5-4A4F-8E05-3A2B37F679D9}"/>
                </a:ext>
              </a:extLst>
            </xdr:cNvPr>
            <xdr:cNvSpPr/>
          </xdr:nvSpPr>
          <xdr:spPr>
            <a:xfrm>
              <a:off x="5999234" y="34989861"/>
              <a:ext cx="248210" cy="218515"/>
            </a:xfrm>
            <a:prstGeom prst="arc">
              <a:avLst>
                <a:gd name="adj1" fmla="val 16200000"/>
                <a:gd name="adj2" fmla="val 559371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コネクタ 6">
              <a:extLst>
                <a:ext uri="{FF2B5EF4-FFF2-40B4-BE49-F238E27FC236}">
                  <a16:creationId xmlns:a16="http://schemas.microsoft.com/office/drawing/2014/main" id="{AB58156E-5915-480C-9791-65970EA38DC5}"/>
                </a:ext>
              </a:extLst>
            </xdr:cNvPr>
            <xdr:cNvCxnSpPr/>
          </xdr:nvCxnSpPr>
          <xdr:spPr bwMode="auto">
            <a:xfrm flipV="1">
              <a:off x="6125528" y="34788158"/>
              <a:ext cx="0" cy="2017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2EBEDAD7-36B6-4B5E-8B94-006608B0F652}"/>
                </a:ext>
              </a:extLst>
            </xdr:cNvPr>
            <xdr:cNvCxnSpPr/>
          </xdr:nvCxnSpPr>
          <xdr:spPr>
            <a:xfrm flipV="1">
              <a:off x="2692040" y="33051750"/>
              <a:ext cx="444808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E8A8BD3F-0B30-4D79-8BB0-9DE70CA76DAA}"/>
                </a:ext>
              </a:extLst>
            </xdr:cNvPr>
            <xdr:cNvCxnSpPr/>
          </xdr:nvCxnSpPr>
          <xdr:spPr>
            <a:xfrm>
              <a:off x="7137812" y="33046146"/>
              <a:ext cx="1395" cy="6103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9C8C4D5A-EDEE-42E0-8F74-E20A4C98697A}"/>
                </a:ext>
              </a:extLst>
            </xdr:cNvPr>
            <xdr:cNvCxnSpPr/>
          </xdr:nvCxnSpPr>
          <xdr:spPr>
            <a:xfrm>
              <a:off x="5054413" y="32586706"/>
              <a:ext cx="0" cy="4681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A04D49EB-0796-45E4-8EEF-054AC9673BE0}"/>
                </a:ext>
              </a:extLst>
            </xdr:cNvPr>
            <xdr:cNvCxnSpPr/>
          </xdr:nvCxnSpPr>
          <xdr:spPr>
            <a:xfrm flipH="1">
              <a:off x="2679618" y="33053772"/>
              <a:ext cx="0" cy="58424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A440A4DF-0070-41D2-86BF-A3C4B2BD6CC0}"/>
                </a:ext>
              </a:extLst>
            </xdr:cNvPr>
            <xdr:cNvSpPr txBox="1">
              <a:spLocks noChangeArrowheads="1"/>
            </xdr:cNvSpPr>
          </xdr:nvSpPr>
          <xdr:spPr bwMode="auto">
            <a:xfrm>
              <a:off x="1746114" y="34060121"/>
              <a:ext cx="1774804" cy="676117"/>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Ａ</a:t>
              </a:r>
              <a:r>
                <a:rPr lang="en-US" altLang="ja-JP" sz="1400">
                  <a:solidFill>
                    <a:schemeClr val="tx1"/>
                  </a:solidFill>
                  <a:latin typeface="+mn-ea"/>
                </a:rPr>
                <a:t>.</a:t>
              </a:r>
              <a:r>
                <a:rPr lang="ja-JP" altLang="en-US" sz="1400">
                  <a:solidFill>
                    <a:schemeClr val="tx1"/>
                  </a:solidFill>
                  <a:latin typeface="+mn-ea"/>
                </a:rPr>
                <a:t>民間会社（７者）</a:t>
              </a:r>
              <a:endParaRPr lang="en-US" altLang="ja-JP" sz="1400">
                <a:solidFill>
                  <a:schemeClr val="tx1"/>
                </a:solidFill>
                <a:latin typeface="+mn-ea"/>
              </a:endParaRPr>
            </a:p>
            <a:p>
              <a:pPr algn="ctr"/>
              <a:r>
                <a:rPr lang="en-US" altLang="ja-JP" sz="1400">
                  <a:solidFill>
                    <a:schemeClr val="tx1"/>
                  </a:solidFill>
                  <a:latin typeface="+mn-ea"/>
                </a:rPr>
                <a:t>2,026</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13" name="Text Box 98">
              <a:extLst>
                <a:ext uri="{FF2B5EF4-FFF2-40B4-BE49-F238E27FC236}">
                  <a16:creationId xmlns:a16="http://schemas.microsoft.com/office/drawing/2014/main" id="{9E7ECD5D-6398-47A3-A6D7-54C78B986230}"/>
                </a:ext>
              </a:extLst>
            </xdr:cNvPr>
            <xdr:cNvSpPr txBox="1">
              <a:spLocks noChangeArrowheads="1"/>
            </xdr:cNvSpPr>
          </xdr:nvSpPr>
          <xdr:spPr bwMode="auto">
            <a:xfrm>
              <a:off x="1399377" y="33699923"/>
              <a:ext cx="2432798" cy="308218"/>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100" b="1" kern="1200">
                  <a:solidFill>
                    <a:schemeClr val="tx1"/>
                  </a:solidFill>
                  <a:effectLst/>
                  <a:latin typeface="+mn-lt"/>
                  <a:ea typeface="+mn-ea"/>
                  <a:cs typeface="+mn-cs"/>
                </a:rPr>
                <a:t>物品購入</a:t>
              </a:r>
              <a:endParaRPr lang="ja-JP" altLang="ja-JP" sz="800">
                <a:effectLst/>
              </a:endParaRPr>
            </a:p>
            <a:p>
              <a:pPr algn="ctr"/>
              <a:r>
                <a:rPr kumimoji="1" lang="en-US" altLang="ja-JP" sz="1100" b="1" kern="1200">
                  <a:solidFill>
                    <a:schemeClr val="tx1"/>
                  </a:solidFill>
                  <a:effectLst/>
                  <a:latin typeface="+mn-lt"/>
                  <a:ea typeface="+mn-ea"/>
                  <a:cs typeface="+mn-cs"/>
                </a:rPr>
                <a:t>【</a:t>
              </a:r>
              <a:r>
                <a:rPr kumimoji="1" lang="ja-JP" altLang="en-US" sz="1100" b="1" kern="1200">
                  <a:solidFill>
                    <a:schemeClr val="tx1"/>
                  </a:solidFill>
                  <a:effectLst/>
                  <a:latin typeface="+mn-lt"/>
                  <a:ea typeface="+mn-ea"/>
                  <a:cs typeface="+mn-cs"/>
                </a:rPr>
                <a:t>一般競争契約（最低価格）等</a:t>
              </a:r>
              <a:r>
                <a:rPr kumimoji="1" lang="en-US" altLang="ja-JP" sz="1100" b="1" kern="1200">
                  <a:solidFill>
                    <a:schemeClr val="tx1"/>
                  </a:solidFill>
                  <a:effectLst/>
                  <a:latin typeface="+mn-lt"/>
                  <a:ea typeface="+mn-ea"/>
                  <a:cs typeface="+mn-cs"/>
                </a:rPr>
                <a:t>】</a:t>
              </a:r>
              <a:endParaRPr lang="ja-JP" altLang="ja-JP" sz="1100">
                <a:effectLst/>
              </a:endParaRPr>
            </a:p>
          </xdr:txBody>
        </xdr:sp>
        <xdr:sp macro="" textlink="">
          <xdr:nvSpPr>
            <xdr:cNvPr id="14" name="大かっこ 13">
              <a:extLst>
                <a:ext uri="{FF2B5EF4-FFF2-40B4-BE49-F238E27FC236}">
                  <a16:creationId xmlns:a16="http://schemas.microsoft.com/office/drawing/2014/main" id="{206AC0FE-61F8-4E63-B873-A32D6D8D673F}"/>
                </a:ext>
              </a:extLst>
            </xdr:cNvPr>
            <xdr:cNvSpPr>
              <a:spLocks noChangeArrowheads="1"/>
            </xdr:cNvSpPr>
          </xdr:nvSpPr>
          <xdr:spPr bwMode="auto">
            <a:xfrm>
              <a:off x="1566938" y="34807342"/>
              <a:ext cx="2147600" cy="256845"/>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kern="1200">
                  <a:solidFill>
                    <a:schemeClr val="tx1"/>
                  </a:solidFill>
                  <a:latin typeface="+mn-lt"/>
                  <a:ea typeface="+mn-ea"/>
                  <a:cs typeface="+mn-cs"/>
                </a:rPr>
                <a:t>DNA</a:t>
              </a:r>
              <a:r>
                <a:rPr kumimoji="1" lang="ja-JP" altLang="en-US" sz="1000" kern="1200">
                  <a:solidFill>
                    <a:schemeClr val="tx1"/>
                  </a:solidFill>
                  <a:latin typeface="+mn-lt"/>
                  <a:ea typeface="+mn-ea"/>
                  <a:cs typeface="+mn-cs"/>
                </a:rPr>
                <a:t>型鑑定に必要な物品の納入</a:t>
              </a:r>
              <a:endParaRPr lang="ja-JP" sz="1000">
                <a:solidFill>
                  <a:schemeClr val="tx1"/>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9" zoomScale="115" zoomScaleNormal="75" zoomScaleSheetLayoutView="115"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691</v>
      </c>
      <c r="AK2" s="187"/>
      <c r="AL2" s="187"/>
      <c r="AM2" s="187"/>
      <c r="AN2" s="90" t="s">
        <v>366</v>
      </c>
      <c r="AO2" s="187">
        <v>21</v>
      </c>
      <c r="AP2" s="187"/>
      <c r="AQ2" s="187"/>
      <c r="AR2" s="91" t="s">
        <v>366</v>
      </c>
      <c r="AS2" s="188">
        <v>26</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815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1" customHeight="1" x14ac:dyDescent="0.2">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2422</v>
      </c>
      <c r="Q13" s="232"/>
      <c r="R13" s="232"/>
      <c r="S13" s="232"/>
      <c r="T13" s="232"/>
      <c r="U13" s="232"/>
      <c r="V13" s="233"/>
      <c r="W13" s="231">
        <v>3314</v>
      </c>
      <c r="X13" s="232"/>
      <c r="Y13" s="232"/>
      <c r="Z13" s="232"/>
      <c r="AA13" s="232"/>
      <c r="AB13" s="232"/>
      <c r="AC13" s="233"/>
      <c r="AD13" s="231">
        <v>2146</v>
      </c>
      <c r="AE13" s="232"/>
      <c r="AF13" s="232"/>
      <c r="AG13" s="232"/>
      <c r="AH13" s="232"/>
      <c r="AI13" s="232"/>
      <c r="AJ13" s="233"/>
      <c r="AK13" s="231">
        <v>2146</v>
      </c>
      <c r="AL13" s="232"/>
      <c r="AM13" s="232"/>
      <c r="AN13" s="232"/>
      <c r="AO13" s="232"/>
      <c r="AP13" s="232"/>
      <c r="AQ13" s="233"/>
      <c r="AR13" s="243">
        <v>2377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v>448</v>
      </c>
      <c r="X14" s="232"/>
      <c r="Y14" s="232"/>
      <c r="Z14" s="232"/>
      <c r="AA14" s="232"/>
      <c r="AB14" s="232"/>
      <c r="AC14" s="233"/>
      <c r="AD14" s="231" t="s">
        <v>700</v>
      </c>
      <c r="AE14" s="232"/>
      <c r="AF14" s="232"/>
      <c r="AG14" s="232"/>
      <c r="AH14" s="232"/>
      <c r="AI14" s="232"/>
      <c r="AJ14" s="233"/>
      <c r="AK14" s="231" t="s">
        <v>724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848</v>
      </c>
      <c r="Q15" s="232"/>
      <c r="R15" s="232"/>
      <c r="S15" s="232"/>
      <c r="T15" s="232"/>
      <c r="U15" s="232"/>
      <c r="V15" s="233"/>
      <c r="W15" s="231" t="s">
        <v>700</v>
      </c>
      <c r="X15" s="232"/>
      <c r="Y15" s="232"/>
      <c r="Z15" s="232"/>
      <c r="AA15" s="232"/>
      <c r="AB15" s="232"/>
      <c r="AC15" s="233"/>
      <c r="AD15" s="231">
        <v>466</v>
      </c>
      <c r="AE15" s="232"/>
      <c r="AF15" s="232"/>
      <c r="AG15" s="232"/>
      <c r="AH15" s="232"/>
      <c r="AI15" s="232"/>
      <c r="AJ15" s="233"/>
      <c r="AK15" s="231" t="s">
        <v>724</v>
      </c>
      <c r="AL15" s="232"/>
      <c r="AM15" s="232"/>
      <c r="AN15" s="232"/>
      <c r="AO15" s="232"/>
      <c r="AP15" s="232"/>
      <c r="AQ15" s="233"/>
      <c r="AR15" s="231" t="s">
        <v>811</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v>-466</v>
      </c>
      <c r="X16" s="232"/>
      <c r="Y16" s="232"/>
      <c r="Z16" s="232"/>
      <c r="AA16" s="232"/>
      <c r="AB16" s="232"/>
      <c r="AC16" s="233"/>
      <c r="AD16" s="231" t="s">
        <v>700</v>
      </c>
      <c r="AE16" s="232"/>
      <c r="AF16" s="232"/>
      <c r="AG16" s="232"/>
      <c r="AH16" s="232"/>
      <c r="AI16" s="232"/>
      <c r="AJ16" s="233"/>
      <c r="AK16" s="231" t="s">
        <v>724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v>409</v>
      </c>
      <c r="AE17" s="232"/>
      <c r="AF17" s="232"/>
      <c r="AG17" s="232"/>
      <c r="AH17" s="232"/>
      <c r="AI17" s="232"/>
      <c r="AJ17" s="233"/>
      <c r="AK17" s="231" t="s">
        <v>724</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3270</v>
      </c>
      <c r="Q18" s="276"/>
      <c r="R18" s="276"/>
      <c r="S18" s="276"/>
      <c r="T18" s="276"/>
      <c r="U18" s="276"/>
      <c r="V18" s="277"/>
      <c r="W18" s="275">
        <f>SUM(W13:AC17)</f>
        <v>3296</v>
      </c>
      <c r="X18" s="276"/>
      <c r="Y18" s="276"/>
      <c r="Z18" s="276"/>
      <c r="AA18" s="276"/>
      <c r="AB18" s="276"/>
      <c r="AC18" s="277"/>
      <c r="AD18" s="275">
        <f>SUM(AD13:AJ17)</f>
        <v>3021</v>
      </c>
      <c r="AE18" s="276"/>
      <c r="AF18" s="276"/>
      <c r="AG18" s="276"/>
      <c r="AH18" s="276"/>
      <c r="AI18" s="276"/>
      <c r="AJ18" s="277"/>
      <c r="AK18" s="275">
        <f>SUM(AK13:AQ17)</f>
        <v>2146</v>
      </c>
      <c r="AL18" s="276"/>
      <c r="AM18" s="276"/>
      <c r="AN18" s="276"/>
      <c r="AO18" s="276"/>
      <c r="AP18" s="276"/>
      <c r="AQ18" s="277"/>
      <c r="AR18" s="275">
        <f>SUM(AR13:AX17)</f>
        <v>2377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3243</v>
      </c>
      <c r="Q19" s="232"/>
      <c r="R19" s="232"/>
      <c r="S19" s="232"/>
      <c r="T19" s="232"/>
      <c r="U19" s="232"/>
      <c r="V19" s="233"/>
      <c r="W19" s="231">
        <v>3154</v>
      </c>
      <c r="X19" s="232"/>
      <c r="Y19" s="232"/>
      <c r="Z19" s="232"/>
      <c r="AA19" s="232"/>
      <c r="AB19" s="232"/>
      <c r="AC19" s="233"/>
      <c r="AD19" s="231">
        <v>3021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0.99174311926605507</v>
      </c>
      <c r="Q20" s="307"/>
      <c r="R20" s="307"/>
      <c r="S20" s="307"/>
      <c r="T20" s="307"/>
      <c r="U20" s="307"/>
      <c r="V20" s="307"/>
      <c r="W20" s="307">
        <f>IF(W18=0, "-", SUM(W19)/W18)</f>
        <v>0.95691747572815533</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1.3389760528488852</v>
      </c>
      <c r="Q21" s="307"/>
      <c r="R21" s="307"/>
      <c r="S21" s="307"/>
      <c r="T21" s="307"/>
      <c r="U21" s="307"/>
      <c r="V21" s="307"/>
      <c r="W21" s="307">
        <f>IF(W19=0, "-", SUM(W19)/SUM(W13,W14))</f>
        <v>0.83838383838383834</v>
      </c>
      <c r="X21" s="307"/>
      <c r="Y21" s="307"/>
      <c r="Z21" s="307"/>
      <c r="AA21" s="307"/>
      <c r="AB21" s="307"/>
      <c r="AC21" s="307"/>
      <c r="AD21" s="307">
        <f>IF(AD19=0, "-", SUM(AD19)/SUM(AD13,AD14))</f>
        <v>1.407735321528425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hidden="1" customHeight="1" x14ac:dyDescent="0.2">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t="s">
        <v>809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703</v>
      </c>
      <c r="H27" s="303"/>
      <c r="I27" s="303"/>
      <c r="J27" s="303"/>
      <c r="K27" s="303"/>
      <c r="L27" s="303"/>
      <c r="M27" s="303"/>
      <c r="N27" s="303"/>
      <c r="O27" s="304"/>
      <c r="P27" s="231">
        <v>2146</v>
      </c>
      <c r="Q27" s="232"/>
      <c r="R27" s="232"/>
      <c r="S27" s="232"/>
      <c r="T27" s="232"/>
      <c r="U27" s="232"/>
      <c r="V27" s="233"/>
      <c r="W27" s="231">
        <v>2377</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2146</v>
      </c>
      <c r="Q29" s="346"/>
      <c r="R29" s="346"/>
      <c r="S29" s="346"/>
      <c r="T29" s="346"/>
      <c r="U29" s="346"/>
      <c r="V29" s="347"/>
      <c r="W29" s="348">
        <f>AR13</f>
        <v>2377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802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5" t="s">
        <v>498</v>
      </c>
      <c r="AR31" s="426"/>
      <c r="AS31" s="426"/>
      <c r="AT31" s="427"/>
      <c r="AU31" s="425" t="s">
        <v>676</v>
      </c>
      <c r="AV31" s="426"/>
      <c r="AW31" s="426"/>
      <c r="AX31" s="428"/>
    </row>
    <row r="32" spans="1:50" ht="24" customHeight="1" x14ac:dyDescent="0.2">
      <c r="A32" s="363"/>
      <c r="B32" s="332"/>
      <c r="C32" s="332"/>
      <c r="D32" s="332"/>
      <c r="E32" s="332"/>
      <c r="F32" s="333"/>
      <c r="G32" s="372" t="s">
        <v>729</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v>201939</v>
      </c>
      <c r="AF32" s="386"/>
      <c r="AG32" s="386"/>
      <c r="AH32" s="386"/>
      <c r="AI32" s="386">
        <v>185212</v>
      </c>
      <c r="AJ32" s="386"/>
      <c r="AK32" s="386"/>
      <c r="AL32" s="386"/>
      <c r="AM32" s="386">
        <v>178058</v>
      </c>
      <c r="AN32" s="386"/>
      <c r="AO32" s="386"/>
      <c r="AP32" s="386"/>
      <c r="AQ32" s="413" t="s">
        <v>725</v>
      </c>
      <c r="AR32" s="386"/>
      <c r="AS32" s="386"/>
      <c r="AT32" s="386"/>
      <c r="AU32" s="404" t="s">
        <v>725</v>
      </c>
      <c r="AV32" s="420"/>
      <c r="AW32" s="420"/>
      <c r="AX32" s="421"/>
    </row>
    <row r="33" spans="1:51" ht="27.6"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t="s">
        <v>700</v>
      </c>
      <c r="AF33" s="386"/>
      <c r="AG33" s="386"/>
      <c r="AH33" s="386"/>
      <c r="AI33" s="386" t="s">
        <v>700</v>
      </c>
      <c r="AJ33" s="386"/>
      <c r="AK33" s="386"/>
      <c r="AL33" s="386"/>
      <c r="AM33" s="413" t="s">
        <v>725</v>
      </c>
      <c r="AN33" s="386"/>
      <c r="AO33" s="386"/>
      <c r="AP33" s="386"/>
      <c r="AQ33" s="413" t="s">
        <v>725</v>
      </c>
      <c r="AR33" s="386"/>
      <c r="AS33" s="386"/>
      <c r="AT33" s="386"/>
      <c r="AU33" s="404" t="s">
        <v>725</v>
      </c>
      <c r="AV33" s="420"/>
      <c r="AW33" s="420"/>
      <c r="AX33" s="421"/>
    </row>
    <row r="34" spans="1:51" ht="23.25" customHeight="1" x14ac:dyDescent="0.2">
      <c r="A34" s="451" t="s">
        <v>664</v>
      </c>
      <c r="B34" s="452"/>
      <c r="C34" s="452"/>
      <c r="D34" s="452"/>
      <c r="E34" s="452"/>
      <c r="F34" s="453"/>
      <c r="G34" s="238" t="s">
        <v>665</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2">
      <c r="A35" s="454"/>
      <c r="B35" s="455"/>
      <c r="C35" s="455"/>
      <c r="D35" s="455"/>
      <c r="E35" s="455"/>
      <c r="F35" s="456"/>
      <c r="G35" s="409" t="s">
        <v>709</v>
      </c>
      <c r="H35" s="410"/>
      <c r="I35" s="410"/>
      <c r="J35" s="410"/>
      <c r="K35" s="410"/>
      <c r="L35" s="410"/>
      <c r="M35" s="410"/>
      <c r="N35" s="410"/>
      <c r="O35" s="410"/>
      <c r="P35" s="410"/>
      <c r="Q35" s="410"/>
      <c r="R35" s="410"/>
      <c r="S35" s="410"/>
      <c r="T35" s="410"/>
      <c r="U35" s="410"/>
      <c r="V35" s="410"/>
      <c r="W35" s="410"/>
      <c r="X35" s="410"/>
      <c r="Y35" s="434" t="s">
        <v>664</v>
      </c>
      <c r="Z35" s="435"/>
      <c r="AA35" s="436"/>
      <c r="AB35" s="437" t="s">
        <v>710</v>
      </c>
      <c r="AC35" s="438"/>
      <c r="AD35" s="439"/>
      <c r="AE35" s="413">
        <v>11355</v>
      </c>
      <c r="AF35" s="413"/>
      <c r="AG35" s="413"/>
      <c r="AH35" s="413"/>
      <c r="AI35" s="413">
        <v>11754</v>
      </c>
      <c r="AJ35" s="413"/>
      <c r="AK35" s="413"/>
      <c r="AL35" s="413"/>
      <c r="AM35" s="413">
        <v>12176</v>
      </c>
      <c r="AN35" s="413"/>
      <c r="AO35" s="413"/>
      <c r="AP35" s="413"/>
      <c r="AQ35" s="404" t="s">
        <v>725</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711</v>
      </c>
      <c r="AC36" s="441"/>
      <c r="AD36" s="442"/>
      <c r="AE36" s="443" t="s">
        <v>712</v>
      </c>
      <c r="AF36" s="443"/>
      <c r="AG36" s="443"/>
      <c r="AH36" s="443"/>
      <c r="AI36" s="443" t="s">
        <v>713</v>
      </c>
      <c r="AJ36" s="443"/>
      <c r="AK36" s="443"/>
      <c r="AL36" s="443"/>
      <c r="AM36" s="443" t="s">
        <v>806</v>
      </c>
      <c r="AN36" s="443"/>
      <c r="AO36" s="443"/>
      <c r="AP36" s="443"/>
      <c r="AQ36" s="443" t="s">
        <v>725</v>
      </c>
      <c r="AR36" s="443"/>
      <c r="AS36" s="443"/>
      <c r="AT36" s="443"/>
      <c r="AU36" s="443"/>
      <c r="AV36" s="443"/>
      <c r="AW36" s="443"/>
      <c r="AX36" s="445"/>
    </row>
    <row r="37" spans="1:51" ht="18.75" customHeight="1" x14ac:dyDescent="0.2">
      <c r="A37" s="481" t="s">
        <v>315</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499</v>
      </c>
      <c r="AF37" s="499"/>
      <c r="AG37" s="499"/>
      <c r="AH37" s="500"/>
      <c r="AI37" s="503" t="s">
        <v>651</v>
      </c>
      <c r="AJ37" s="503"/>
      <c r="AK37" s="503"/>
      <c r="AL37" s="498"/>
      <c r="AM37" s="503" t="s">
        <v>467</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700</v>
      </c>
      <c r="AR38" s="447"/>
      <c r="AS38" s="448" t="s">
        <v>224</v>
      </c>
      <c r="AT38" s="449"/>
      <c r="AU38" s="450" t="s">
        <v>700</v>
      </c>
      <c r="AV38" s="450"/>
      <c r="AW38" s="339" t="s">
        <v>170</v>
      </c>
      <c r="AX38" s="344"/>
    </row>
    <row r="39" spans="1:51" ht="23.25" customHeight="1" x14ac:dyDescent="0.2">
      <c r="A39" s="487"/>
      <c r="B39" s="485"/>
      <c r="C39" s="485"/>
      <c r="D39" s="485"/>
      <c r="E39" s="485"/>
      <c r="F39" s="486"/>
      <c r="G39" s="389" t="s">
        <v>700</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700</v>
      </c>
      <c r="AC39" s="403"/>
      <c r="AD39" s="403"/>
      <c r="AE39" s="404" t="s">
        <v>700</v>
      </c>
      <c r="AF39" s="387"/>
      <c r="AG39" s="387"/>
      <c r="AH39" s="387"/>
      <c r="AI39" s="404" t="s">
        <v>700</v>
      </c>
      <c r="AJ39" s="387"/>
      <c r="AK39" s="387"/>
      <c r="AL39" s="387"/>
      <c r="AM39" s="404" t="s">
        <v>725</v>
      </c>
      <c r="AN39" s="387"/>
      <c r="AO39" s="387"/>
      <c r="AP39" s="387"/>
      <c r="AQ39" s="406" t="s">
        <v>700</v>
      </c>
      <c r="AR39" s="407"/>
      <c r="AS39" s="407"/>
      <c r="AT39" s="408"/>
      <c r="AU39" s="387" t="s">
        <v>700</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700</v>
      </c>
      <c r="AC40" s="462"/>
      <c r="AD40" s="462"/>
      <c r="AE40" s="404" t="s">
        <v>700</v>
      </c>
      <c r="AF40" s="387"/>
      <c r="AG40" s="387"/>
      <c r="AH40" s="387"/>
      <c r="AI40" s="404" t="s">
        <v>700</v>
      </c>
      <c r="AJ40" s="387"/>
      <c r="AK40" s="387"/>
      <c r="AL40" s="387"/>
      <c r="AM40" s="404" t="s">
        <v>725</v>
      </c>
      <c r="AN40" s="387"/>
      <c r="AO40" s="387"/>
      <c r="AP40" s="387"/>
      <c r="AQ40" s="406" t="s">
        <v>700</v>
      </c>
      <c r="AR40" s="407"/>
      <c r="AS40" s="407"/>
      <c r="AT40" s="408"/>
      <c r="AU40" s="387" t="s">
        <v>700</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700</v>
      </c>
      <c r="AF41" s="387"/>
      <c r="AG41" s="387"/>
      <c r="AH41" s="387"/>
      <c r="AI41" s="404" t="s">
        <v>700</v>
      </c>
      <c r="AJ41" s="387"/>
      <c r="AK41" s="387"/>
      <c r="AL41" s="387"/>
      <c r="AM41" s="404" t="s">
        <v>725</v>
      </c>
      <c r="AN41" s="387"/>
      <c r="AO41" s="387"/>
      <c r="AP41" s="387"/>
      <c r="AQ41" s="406" t="s">
        <v>700</v>
      </c>
      <c r="AR41" s="407"/>
      <c r="AS41" s="407"/>
      <c r="AT41" s="408"/>
      <c r="AU41" s="387" t="s">
        <v>700</v>
      </c>
      <c r="AV41" s="387"/>
      <c r="AW41" s="387"/>
      <c r="AX41" s="388"/>
    </row>
    <row r="42" spans="1:51" ht="23.25" customHeight="1" x14ac:dyDescent="0.2">
      <c r="A42" s="475" t="s">
        <v>342</v>
      </c>
      <c r="B42" s="470"/>
      <c r="C42" s="470"/>
      <c r="D42" s="470"/>
      <c r="E42" s="470"/>
      <c r="F42" s="471"/>
      <c r="G42" s="511" t="s">
        <v>700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19.8"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2">
      <c r="A44" s="903"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27" t="s">
        <v>726</v>
      </c>
      <c r="H46" s="527"/>
      <c r="I46" s="527"/>
      <c r="J46" s="527"/>
      <c r="K46" s="527"/>
      <c r="L46" s="527"/>
      <c r="M46" s="527"/>
      <c r="N46" s="527"/>
      <c r="O46" s="527"/>
      <c r="P46" s="527"/>
      <c r="Q46" s="527"/>
      <c r="R46" s="527"/>
      <c r="S46" s="527"/>
      <c r="T46" s="527"/>
      <c r="U46" s="527"/>
      <c r="V46" s="527"/>
      <c r="W46" s="527"/>
      <c r="X46" s="527"/>
      <c r="Y46" s="527"/>
      <c r="Z46" s="527"/>
      <c r="AA46" s="528"/>
      <c r="AB46" s="533" t="s">
        <v>727</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499</v>
      </c>
      <c r="AF49" s="430"/>
      <c r="AG49" s="430"/>
      <c r="AH49" s="430"/>
      <c r="AI49" s="430" t="s">
        <v>651</v>
      </c>
      <c r="AJ49" s="430"/>
      <c r="AK49" s="430"/>
      <c r="AL49" s="430"/>
      <c r="AM49" s="430" t="s">
        <v>467</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700</v>
      </c>
      <c r="AR50" s="450"/>
      <c r="AS50" s="448" t="s">
        <v>224</v>
      </c>
      <c r="AT50" s="449"/>
      <c r="AU50" s="450" t="s">
        <v>700</v>
      </c>
      <c r="AV50" s="450"/>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704</v>
      </c>
      <c r="H51" s="154"/>
      <c r="I51" s="154"/>
      <c r="J51" s="154"/>
      <c r="K51" s="154"/>
      <c r="L51" s="154"/>
      <c r="M51" s="154"/>
      <c r="N51" s="154"/>
      <c r="O51" s="155"/>
      <c r="P51" s="154" t="s">
        <v>705</v>
      </c>
      <c r="Q51" s="463"/>
      <c r="R51" s="463"/>
      <c r="S51" s="463"/>
      <c r="T51" s="463"/>
      <c r="U51" s="463"/>
      <c r="V51" s="463"/>
      <c r="W51" s="463"/>
      <c r="X51" s="464"/>
      <c r="Y51" s="904" t="s">
        <v>58</v>
      </c>
      <c r="Z51" s="905"/>
      <c r="AA51" s="906"/>
      <c r="AB51" s="403" t="s">
        <v>706</v>
      </c>
      <c r="AC51" s="403"/>
      <c r="AD51" s="403"/>
      <c r="AE51" s="404">
        <v>5150</v>
      </c>
      <c r="AF51" s="387"/>
      <c r="AG51" s="387"/>
      <c r="AH51" s="387"/>
      <c r="AI51" s="404">
        <v>5195</v>
      </c>
      <c r="AJ51" s="387"/>
      <c r="AK51" s="387"/>
      <c r="AL51" s="387"/>
      <c r="AM51" s="404">
        <v>4756</v>
      </c>
      <c r="AN51" s="387"/>
      <c r="AO51" s="387"/>
      <c r="AP51" s="387"/>
      <c r="AQ51" s="406" t="s">
        <v>700</v>
      </c>
      <c r="AR51" s="407"/>
      <c r="AS51" s="407"/>
      <c r="AT51" s="408"/>
      <c r="AU51" s="387" t="s">
        <v>700</v>
      </c>
      <c r="AV51" s="387"/>
      <c r="AW51" s="387"/>
      <c r="AX51" s="388"/>
      <c r="AY51">
        <f t="shared" si="0"/>
        <v>1</v>
      </c>
    </row>
    <row r="52" spans="1:60" ht="23.25" customHeight="1" x14ac:dyDescent="0.2">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t="s">
        <v>706</v>
      </c>
      <c r="AC52" s="462"/>
      <c r="AD52" s="462"/>
      <c r="AE52" s="404" t="s">
        <v>700</v>
      </c>
      <c r="AF52" s="387"/>
      <c r="AG52" s="387"/>
      <c r="AH52" s="387"/>
      <c r="AI52" s="404" t="s">
        <v>700</v>
      </c>
      <c r="AJ52" s="387"/>
      <c r="AK52" s="387"/>
      <c r="AL52" s="387"/>
      <c r="AM52" s="404" t="s">
        <v>816</v>
      </c>
      <c r="AN52" s="387"/>
      <c r="AO52" s="387"/>
      <c r="AP52" s="387"/>
      <c r="AQ52" s="406" t="s">
        <v>700</v>
      </c>
      <c r="AR52" s="407"/>
      <c r="AS52" s="407"/>
      <c r="AT52" s="408"/>
      <c r="AU52" s="387" t="s">
        <v>700</v>
      </c>
      <c r="AV52" s="387"/>
      <c r="AW52" s="387"/>
      <c r="AX52" s="388"/>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t="s">
        <v>700</v>
      </c>
      <c r="AF53" s="579"/>
      <c r="AG53" s="579"/>
      <c r="AH53" s="579"/>
      <c r="AI53" s="578" t="s">
        <v>700</v>
      </c>
      <c r="AJ53" s="579"/>
      <c r="AK53" s="579"/>
      <c r="AL53" s="579"/>
      <c r="AM53" s="578" t="s">
        <v>816</v>
      </c>
      <c r="AN53" s="579"/>
      <c r="AO53" s="579"/>
      <c r="AP53" s="579"/>
      <c r="AQ53" s="406" t="s">
        <v>700</v>
      </c>
      <c r="AR53" s="407"/>
      <c r="AS53" s="407"/>
      <c r="AT53" s="408"/>
      <c r="AU53" s="387" t="s">
        <v>700</v>
      </c>
      <c r="AV53" s="387"/>
      <c r="AW53" s="387"/>
      <c r="AX53" s="388"/>
      <c r="AY53">
        <f t="shared" si="0"/>
        <v>1</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499</v>
      </c>
      <c r="AF54" s="430"/>
      <c r="AG54" s="430"/>
      <c r="AH54" s="430"/>
      <c r="AI54" s="430" t="s">
        <v>651</v>
      </c>
      <c r="AJ54" s="430"/>
      <c r="AK54" s="430"/>
      <c r="AL54" s="430"/>
      <c r="AM54" s="430" t="s">
        <v>467</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499</v>
      </c>
      <c r="AF59" s="430"/>
      <c r="AG59" s="430"/>
      <c r="AH59" s="430"/>
      <c r="AI59" s="430" t="s">
        <v>651</v>
      </c>
      <c r="AJ59" s="430"/>
      <c r="AK59" s="430"/>
      <c r="AL59" s="430"/>
      <c r="AM59" s="430" t="s">
        <v>467</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5" t="s">
        <v>498</v>
      </c>
      <c r="AR65" s="426"/>
      <c r="AS65" s="426"/>
      <c r="AT65" s="427"/>
      <c r="AU65" s="425" t="s">
        <v>676</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1" t="s">
        <v>664</v>
      </c>
      <c r="B68" s="452"/>
      <c r="C68" s="452"/>
      <c r="D68" s="452"/>
      <c r="E68" s="452"/>
      <c r="F68" s="453"/>
      <c r="G68" s="238" t="s">
        <v>665</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714</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315</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499</v>
      </c>
      <c r="AF71" s="430"/>
      <c r="AG71" s="430"/>
      <c r="AH71" s="430"/>
      <c r="AI71" s="430" t="s">
        <v>651</v>
      </c>
      <c r="AJ71" s="430"/>
      <c r="AK71" s="430"/>
      <c r="AL71" s="430"/>
      <c r="AM71" s="430" t="s">
        <v>467</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342</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499</v>
      </c>
      <c r="AF83" s="430"/>
      <c r="AG83" s="430"/>
      <c r="AH83" s="430"/>
      <c r="AI83" s="430" t="s">
        <v>651</v>
      </c>
      <c r="AJ83" s="430"/>
      <c r="AK83" s="430"/>
      <c r="AL83" s="430"/>
      <c r="AM83" s="430" t="s">
        <v>467</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499</v>
      </c>
      <c r="AF88" s="430"/>
      <c r="AG88" s="430"/>
      <c r="AH88" s="430"/>
      <c r="AI88" s="430" t="s">
        <v>651</v>
      </c>
      <c r="AJ88" s="430"/>
      <c r="AK88" s="430"/>
      <c r="AL88" s="430"/>
      <c r="AM88" s="430" t="s">
        <v>467</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499</v>
      </c>
      <c r="AF93" s="430"/>
      <c r="AG93" s="430"/>
      <c r="AH93" s="430"/>
      <c r="AI93" s="430" t="s">
        <v>651</v>
      </c>
      <c r="AJ93" s="430"/>
      <c r="AK93" s="430"/>
      <c r="AL93" s="430"/>
      <c r="AM93" s="430" t="s">
        <v>467</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5" t="s">
        <v>498</v>
      </c>
      <c r="AR99" s="426"/>
      <c r="AS99" s="426"/>
      <c r="AT99" s="427"/>
      <c r="AU99" s="425" t="s">
        <v>676</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5" t="s">
        <v>664</v>
      </c>
      <c r="B102" s="356"/>
      <c r="C102" s="356"/>
      <c r="D102" s="356"/>
      <c r="E102" s="356"/>
      <c r="F102" s="476"/>
      <c r="G102" s="238" t="s">
        <v>665</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315</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499</v>
      </c>
      <c r="AF105" s="430"/>
      <c r="AG105" s="430"/>
      <c r="AH105" s="430"/>
      <c r="AI105" s="430" t="s">
        <v>651</v>
      </c>
      <c r="AJ105" s="430"/>
      <c r="AK105" s="430"/>
      <c r="AL105" s="430"/>
      <c r="AM105" s="430" t="s">
        <v>467</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342</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499</v>
      </c>
      <c r="AF117" s="430"/>
      <c r="AG117" s="430"/>
      <c r="AH117" s="430"/>
      <c r="AI117" s="430" t="s">
        <v>651</v>
      </c>
      <c r="AJ117" s="430"/>
      <c r="AK117" s="430"/>
      <c r="AL117" s="430"/>
      <c r="AM117" s="430" t="s">
        <v>467</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499</v>
      </c>
      <c r="AF122" s="430"/>
      <c r="AG122" s="430"/>
      <c r="AH122" s="430"/>
      <c r="AI122" s="430" t="s">
        <v>651</v>
      </c>
      <c r="AJ122" s="430"/>
      <c r="AK122" s="430"/>
      <c r="AL122" s="430"/>
      <c r="AM122" s="430" t="s">
        <v>467</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499</v>
      </c>
      <c r="AF127" s="430"/>
      <c r="AG127" s="430"/>
      <c r="AH127" s="430"/>
      <c r="AI127" s="430" t="s">
        <v>651</v>
      </c>
      <c r="AJ127" s="430"/>
      <c r="AK127" s="430"/>
      <c r="AL127" s="430"/>
      <c r="AM127" s="430" t="s">
        <v>467</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5" t="s">
        <v>498</v>
      </c>
      <c r="AR133" s="426"/>
      <c r="AS133" s="426"/>
      <c r="AT133" s="427"/>
      <c r="AU133" s="425" t="s">
        <v>676</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5" t="s">
        <v>664</v>
      </c>
      <c r="B136" s="356"/>
      <c r="C136" s="356"/>
      <c r="D136" s="356"/>
      <c r="E136" s="356"/>
      <c r="F136" s="476"/>
      <c r="G136" s="238" t="s">
        <v>665</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315</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499</v>
      </c>
      <c r="AF139" s="430"/>
      <c r="AG139" s="430"/>
      <c r="AH139" s="430"/>
      <c r="AI139" s="430" t="s">
        <v>651</v>
      </c>
      <c r="AJ139" s="430"/>
      <c r="AK139" s="430"/>
      <c r="AL139" s="430"/>
      <c r="AM139" s="430" t="s">
        <v>467</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342</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499</v>
      </c>
      <c r="AF151" s="430"/>
      <c r="AG151" s="430"/>
      <c r="AH151" s="430"/>
      <c r="AI151" s="430" t="s">
        <v>651</v>
      </c>
      <c r="AJ151" s="430"/>
      <c r="AK151" s="430"/>
      <c r="AL151" s="430"/>
      <c r="AM151" s="430" t="s">
        <v>467</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499</v>
      </c>
      <c r="AF156" s="430"/>
      <c r="AG156" s="430"/>
      <c r="AH156" s="430"/>
      <c r="AI156" s="430" t="s">
        <v>651</v>
      </c>
      <c r="AJ156" s="430"/>
      <c r="AK156" s="430"/>
      <c r="AL156" s="430"/>
      <c r="AM156" s="430" t="s">
        <v>467</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499</v>
      </c>
      <c r="AF161" s="430"/>
      <c r="AG161" s="430"/>
      <c r="AH161" s="430"/>
      <c r="AI161" s="430" t="s">
        <v>651</v>
      </c>
      <c r="AJ161" s="430"/>
      <c r="AK161" s="430"/>
      <c r="AL161" s="430"/>
      <c r="AM161" s="430" t="s">
        <v>467</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5" t="s">
        <v>498</v>
      </c>
      <c r="AR167" s="426"/>
      <c r="AS167" s="426"/>
      <c r="AT167" s="427"/>
      <c r="AU167" s="425" t="s">
        <v>676</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5" t="s">
        <v>664</v>
      </c>
      <c r="B170" s="356"/>
      <c r="C170" s="356"/>
      <c r="D170" s="356"/>
      <c r="E170" s="356"/>
      <c r="F170" s="476"/>
      <c r="G170" s="238" t="s">
        <v>665</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315</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499</v>
      </c>
      <c r="AF173" s="430"/>
      <c r="AG173" s="430"/>
      <c r="AH173" s="430"/>
      <c r="AI173" s="430" t="s">
        <v>651</v>
      </c>
      <c r="AJ173" s="430"/>
      <c r="AK173" s="430"/>
      <c r="AL173" s="430"/>
      <c r="AM173" s="430" t="s">
        <v>467</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342</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499</v>
      </c>
      <c r="AF185" s="430"/>
      <c r="AG185" s="430"/>
      <c r="AH185" s="430"/>
      <c r="AI185" s="430" t="s">
        <v>651</v>
      </c>
      <c r="AJ185" s="430"/>
      <c r="AK185" s="430"/>
      <c r="AL185" s="430"/>
      <c r="AM185" s="430" t="s">
        <v>467</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499</v>
      </c>
      <c r="AF190" s="430"/>
      <c r="AG190" s="430"/>
      <c r="AH190" s="430"/>
      <c r="AI190" s="430" t="s">
        <v>651</v>
      </c>
      <c r="AJ190" s="430"/>
      <c r="AK190" s="430"/>
      <c r="AL190" s="430"/>
      <c r="AM190" s="430" t="s">
        <v>467</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499</v>
      </c>
      <c r="AF195" s="430"/>
      <c r="AG195" s="430"/>
      <c r="AH195" s="430"/>
      <c r="AI195" s="430" t="s">
        <v>651</v>
      </c>
      <c r="AJ195" s="430"/>
      <c r="AK195" s="430"/>
      <c r="AL195" s="430"/>
      <c r="AM195" s="430" t="s">
        <v>467</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5" t="s">
        <v>316</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312</v>
      </c>
      <c r="X200" s="569"/>
      <c r="Y200" s="572"/>
      <c r="Z200" s="572"/>
      <c r="AA200" s="573"/>
      <c r="AB200" s="566" t="s">
        <v>11</v>
      </c>
      <c r="AC200" s="563"/>
      <c r="AD200" s="564"/>
      <c r="AE200" s="430" t="s">
        <v>499</v>
      </c>
      <c r="AF200" s="430"/>
      <c r="AG200" s="430"/>
      <c r="AH200" s="430"/>
      <c r="AI200" s="430" t="s">
        <v>651</v>
      </c>
      <c r="AJ200" s="430"/>
      <c r="AK200" s="430"/>
      <c r="AL200" s="430"/>
      <c r="AM200" s="430" t="s">
        <v>467</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332</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332</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333</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320</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331</v>
      </c>
      <c r="X205" s="590"/>
      <c r="Y205" s="554" t="s">
        <v>12</v>
      </c>
      <c r="Z205" s="554"/>
      <c r="AA205" s="555"/>
      <c r="AB205" s="556" t="s">
        <v>332</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332</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333</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316</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499</v>
      </c>
      <c r="AF208" s="151"/>
      <c r="AG208" s="151"/>
      <c r="AH208" s="151"/>
      <c r="AI208" s="430" t="s">
        <v>651</v>
      </c>
      <c r="AJ208" s="430"/>
      <c r="AK208" s="430"/>
      <c r="AL208" s="430"/>
      <c r="AM208" s="430" t="s">
        <v>467</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345</v>
      </c>
      <c r="B213" s="660"/>
      <c r="C213" s="660"/>
      <c r="D213" s="660"/>
      <c r="E213" s="584" t="s">
        <v>304</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659</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311</v>
      </c>
      <c r="AP214" s="676"/>
      <c r="AQ214" s="676"/>
      <c r="AR214" s="96"/>
      <c r="AS214" s="675"/>
      <c r="AT214" s="676"/>
      <c r="AU214" s="676"/>
      <c r="AV214" s="676"/>
      <c r="AW214" s="676"/>
      <c r="AX214" s="677"/>
      <c r="AY214">
        <f>COUNTIF($AR$214,"☑")</f>
        <v>0</v>
      </c>
    </row>
    <row r="215" spans="1:51" ht="48" customHeight="1" x14ac:dyDescent="0.2">
      <c r="A215" s="665" t="s">
        <v>365</v>
      </c>
      <c r="B215" s="666"/>
      <c r="C215" s="668" t="s">
        <v>227</v>
      </c>
      <c r="D215" s="666"/>
      <c r="E215" s="669" t="s">
        <v>243</v>
      </c>
      <c r="F215" s="670"/>
      <c r="G215" s="671" t="s">
        <v>728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48" customHeight="1" x14ac:dyDescent="0.2">
      <c r="A216" s="667"/>
      <c r="B216" s="655"/>
      <c r="C216" s="654"/>
      <c r="D216" s="655"/>
      <c r="E216" s="469" t="s">
        <v>242</v>
      </c>
      <c r="F216" s="471"/>
      <c r="G216" s="153" t="s">
        <v>819</v>
      </c>
      <c r="H216" s="154"/>
      <c r="I216" s="154"/>
      <c r="J216" s="154"/>
      <c r="K216" s="154"/>
      <c r="L216" s="154"/>
      <c r="M216" s="154"/>
      <c r="N216" s="154"/>
      <c r="O216" s="154"/>
      <c r="P216" s="154"/>
      <c r="Q216" s="154"/>
      <c r="R216" s="154"/>
      <c r="S216" s="154"/>
      <c r="T216" s="154"/>
      <c r="U216" s="154"/>
      <c r="V216" s="155"/>
      <c r="W216" s="643" t="s">
        <v>669</v>
      </c>
      <c r="X216" s="644"/>
      <c r="Y216" s="644"/>
      <c r="Z216" s="644"/>
      <c r="AA216" s="645"/>
      <c r="AB216" s="646" t="s">
        <v>817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48" customHeight="1" thickBot="1" x14ac:dyDescent="0.2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670</v>
      </c>
      <c r="X217" s="650"/>
      <c r="Y217" s="650"/>
      <c r="Z217" s="650"/>
      <c r="AA217" s="651"/>
      <c r="AB217" s="646" t="s">
        <v>818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7"/>
      <c r="B218" s="655"/>
      <c r="C218" s="652" t="s">
        <v>682</v>
      </c>
      <c r="D218" s="653"/>
      <c r="E218" s="469" t="s">
        <v>361</v>
      </c>
      <c r="F218" s="471"/>
      <c r="G218" s="633" t="s">
        <v>230</v>
      </c>
      <c r="H218" s="634"/>
      <c r="I218" s="634"/>
      <c r="J218" s="656" t="s">
        <v>725</v>
      </c>
      <c r="K218" s="657"/>
      <c r="L218" s="657"/>
      <c r="M218" s="657"/>
      <c r="N218" s="657"/>
      <c r="O218" s="657"/>
      <c r="P218" s="657"/>
      <c r="Q218" s="657"/>
      <c r="R218" s="657"/>
      <c r="S218" s="657"/>
      <c r="T218" s="658"/>
      <c r="U218" s="631" t="s">
        <v>725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2">
      <c r="A219" s="667"/>
      <c r="B219" s="655"/>
      <c r="C219" s="654"/>
      <c r="D219" s="655"/>
      <c r="E219" s="331"/>
      <c r="F219" s="333"/>
      <c r="G219" s="633" t="s">
        <v>683</v>
      </c>
      <c r="H219" s="634"/>
      <c r="I219" s="634"/>
      <c r="J219" s="634"/>
      <c r="K219" s="634"/>
      <c r="L219" s="634"/>
      <c r="M219" s="634"/>
      <c r="N219" s="634"/>
      <c r="O219" s="634"/>
      <c r="P219" s="634"/>
      <c r="Q219" s="634"/>
      <c r="R219" s="634"/>
      <c r="S219" s="634"/>
      <c r="T219" s="634"/>
      <c r="U219" s="630" t="s">
        <v>725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5">
      <c r="A220" s="667"/>
      <c r="B220" s="655"/>
      <c r="C220" s="654"/>
      <c r="D220" s="655"/>
      <c r="E220" s="334"/>
      <c r="F220" s="336"/>
      <c r="G220" s="633" t="s">
        <v>670</v>
      </c>
      <c r="H220" s="634"/>
      <c r="I220" s="634"/>
      <c r="J220" s="634"/>
      <c r="K220" s="634"/>
      <c r="L220" s="634"/>
      <c r="M220" s="634"/>
      <c r="N220" s="634"/>
      <c r="O220" s="634"/>
      <c r="P220" s="634"/>
      <c r="Q220" s="634"/>
      <c r="R220" s="634"/>
      <c r="S220" s="634"/>
      <c r="T220" s="634"/>
      <c r="U220" s="159" t="s">
        <v>725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692</v>
      </c>
      <c r="AE223" s="721"/>
      <c r="AF223" s="721"/>
      <c r="AG223" s="722" t="s">
        <v>731</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692</v>
      </c>
      <c r="AE224" s="702"/>
      <c r="AF224" s="702"/>
      <c r="AG224" s="728" t="s">
        <v>732</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692</v>
      </c>
      <c r="AE225" s="735"/>
      <c r="AF225" s="735"/>
      <c r="AG225" s="692" t="s">
        <v>733</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692</v>
      </c>
      <c r="AE226" s="689"/>
      <c r="AF226" s="689"/>
      <c r="AG226" s="690" t="s">
        <v>734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79"/>
      <c r="B227" s="680"/>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805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805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730</v>
      </c>
      <c r="AE229" s="754"/>
      <c r="AF229" s="754"/>
      <c r="AG229" s="755" t="s">
        <v>700</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692</v>
      </c>
      <c r="AE230" s="702"/>
      <c r="AF230" s="702"/>
      <c r="AG230" s="728" t="s">
        <v>735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700</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692</v>
      </c>
      <c r="AE232" s="702"/>
      <c r="AF232" s="702"/>
      <c r="AG232" s="728" t="s">
        <v>736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730</v>
      </c>
      <c r="AE233" s="735"/>
      <c r="AF233" s="735"/>
      <c r="AG233" s="750" t="s">
        <v>700</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700</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692</v>
      </c>
      <c r="AE235" s="743"/>
      <c r="AF235" s="744"/>
      <c r="AG235" s="745" t="s">
        <v>737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730</v>
      </c>
      <c r="AE236" s="754"/>
      <c r="AF236" s="764"/>
      <c r="AG236" s="755" t="s">
        <v>700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692</v>
      </c>
      <c r="AE237" s="769"/>
      <c r="AF237" s="769"/>
      <c r="AG237" s="728" t="s">
        <v>738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730</v>
      </c>
      <c r="AE238" s="702"/>
      <c r="AF238" s="702"/>
      <c r="AG238" s="728" t="s">
        <v>700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692</v>
      </c>
      <c r="AE239" s="702"/>
      <c r="AF239" s="702"/>
      <c r="AG239" s="758" t="s">
        <v>739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730</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813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814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810</v>
      </c>
      <c r="B254" s="134"/>
      <c r="C254" s="134"/>
      <c r="D254" s="134"/>
      <c r="E254" s="135"/>
      <c r="F254" s="789" t="s">
        <v>812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740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359</v>
      </c>
      <c r="B258" s="800"/>
      <c r="C258" s="800"/>
      <c r="D258" s="801"/>
      <c r="E258" s="785" t="s">
        <v>715</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358</v>
      </c>
      <c r="B259" s="151"/>
      <c r="C259" s="151"/>
      <c r="D259" s="151"/>
      <c r="E259" s="785" t="s">
        <v>716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357</v>
      </c>
      <c r="B260" s="151"/>
      <c r="C260" s="151"/>
      <c r="D260" s="151"/>
      <c r="E260" s="785" t="s">
        <v>717</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356</v>
      </c>
      <c r="B261" s="151"/>
      <c r="C261" s="151"/>
      <c r="D261" s="151"/>
      <c r="E261" s="785" t="s">
        <v>718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355</v>
      </c>
      <c r="B262" s="151"/>
      <c r="C262" s="151"/>
      <c r="D262" s="151"/>
      <c r="E262" s="785" t="s">
        <v>719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354</v>
      </c>
      <c r="B263" s="151"/>
      <c r="C263" s="151"/>
      <c r="D263" s="151"/>
      <c r="E263" s="785" t="s">
        <v>720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353</v>
      </c>
      <c r="B264" s="151"/>
      <c r="C264" s="151"/>
      <c r="D264" s="151"/>
      <c r="E264" s="785" t="s">
        <v>721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352</v>
      </c>
      <c r="B265" s="151"/>
      <c r="C265" s="151"/>
      <c r="D265" s="151"/>
      <c r="E265" s="785" t="s">
        <v>722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499</v>
      </c>
      <c r="B266" s="151"/>
      <c r="C266" s="151"/>
      <c r="D266" s="151"/>
      <c r="E266" s="804" t="s">
        <v>690</v>
      </c>
      <c r="F266" s="805"/>
      <c r="G266" s="805"/>
      <c r="H266" s="92" t="str">
        <f>IF(E266="","","-")</f>
        <v>-</v>
      </c>
      <c r="I266" s="805"/>
      <c r="J266" s="805"/>
      <c r="K266" s="92" t="str">
        <f>IF(I266="","","-")</f>
        <v/>
      </c>
      <c r="L266" s="121">
        <v>27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679</v>
      </c>
      <c r="B267" s="151"/>
      <c r="C267" s="151"/>
      <c r="D267" s="151"/>
      <c r="E267" s="804" t="s">
        <v>690</v>
      </c>
      <c r="F267" s="805"/>
      <c r="G267" s="805"/>
      <c r="H267" s="92"/>
      <c r="I267" s="805"/>
      <c r="J267" s="805"/>
      <c r="K267" s="92"/>
      <c r="L267" s="121">
        <v>26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467</v>
      </c>
      <c r="B268" s="151"/>
      <c r="C268" s="151"/>
      <c r="D268" s="151"/>
      <c r="E268" s="807">
        <v>2021</v>
      </c>
      <c r="F268" s="152"/>
      <c r="G268" s="805" t="s">
        <v>691</v>
      </c>
      <c r="H268" s="805"/>
      <c r="I268" s="805"/>
      <c r="J268" s="152">
        <v>20</v>
      </c>
      <c r="K268" s="152"/>
      <c r="L268" s="121">
        <v>26</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348</v>
      </c>
      <c r="B308" s="812"/>
      <c r="C308" s="812"/>
      <c r="D308" s="812"/>
      <c r="E308" s="812"/>
      <c r="F308" s="813"/>
      <c r="G308" s="817" t="s">
        <v>741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742</v>
      </c>
      <c r="H310" s="839"/>
      <c r="I310" s="839"/>
      <c r="J310" s="839"/>
      <c r="K310" s="840"/>
      <c r="L310" s="841" t="s">
        <v>743</v>
      </c>
      <c r="M310" s="842"/>
      <c r="N310" s="842"/>
      <c r="O310" s="842"/>
      <c r="P310" s="842"/>
      <c r="Q310" s="842"/>
      <c r="R310" s="842"/>
      <c r="S310" s="842"/>
      <c r="T310" s="842"/>
      <c r="U310" s="842"/>
      <c r="V310" s="842"/>
      <c r="W310" s="842"/>
      <c r="X310" s="843"/>
      <c r="Y310" s="844">
        <v>1868</v>
      </c>
      <c r="Z310" s="845"/>
      <c r="AA310" s="845"/>
      <c r="AB310" s="846"/>
      <c r="AC310" s="838" t="s">
        <v>745</v>
      </c>
      <c r="AD310" s="839"/>
      <c r="AE310" s="839"/>
      <c r="AF310" s="839"/>
      <c r="AG310" s="840"/>
      <c r="AH310" s="841" t="s">
        <v>746</v>
      </c>
      <c r="AI310" s="842"/>
      <c r="AJ310" s="842"/>
      <c r="AK310" s="842"/>
      <c r="AL310" s="842"/>
      <c r="AM310" s="842"/>
      <c r="AN310" s="842"/>
      <c r="AO310" s="842"/>
      <c r="AP310" s="842"/>
      <c r="AQ310" s="842"/>
      <c r="AR310" s="842"/>
      <c r="AS310" s="842"/>
      <c r="AT310" s="843"/>
      <c r="AU310" s="844">
        <v>86</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1868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86</v>
      </c>
      <c r="AV320" s="854"/>
      <c r="AW320" s="854"/>
      <c r="AX320" s="856"/>
    </row>
    <row r="321" spans="1:51" ht="24.75" customHeight="1" x14ac:dyDescent="0.2">
      <c r="A321" s="814"/>
      <c r="B321" s="815"/>
      <c r="C321" s="815"/>
      <c r="D321" s="815"/>
      <c r="E321" s="815"/>
      <c r="F321" s="816"/>
      <c r="G321" s="817" t="s">
        <v>747</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2">
      <c r="A323" s="814"/>
      <c r="B323" s="815"/>
      <c r="C323" s="815"/>
      <c r="D323" s="815"/>
      <c r="E323" s="815"/>
      <c r="F323" s="816"/>
      <c r="G323" s="838" t="s">
        <v>742</v>
      </c>
      <c r="H323" s="839"/>
      <c r="I323" s="839"/>
      <c r="J323" s="839"/>
      <c r="K323" s="840"/>
      <c r="L323" s="841" t="s">
        <v>748</v>
      </c>
      <c r="M323" s="842"/>
      <c r="N323" s="842"/>
      <c r="O323" s="842"/>
      <c r="P323" s="842"/>
      <c r="Q323" s="842"/>
      <c r="R323" s="842"/>
      <c r="S323" s="842"/>
      <c r="T323" s="842"/>
      <c r="U323" s="842"/>
      <c r="V323" s="842"/>
      <c r="W323" s="842"/>
      <c r="X323" s="843"/>
      <c r="Y323" s="844">
        <v>73</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73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2">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2">
      <c r="A366" s="873">
        <v>1</v>
      </c>
      <c r="B366" s="873">
        <v>1</v>
      </c>
      <c r="C366" s="874" t="s">
        <v>759</v>
      </c>
      <c r="D366" s="875"/>
      <c r="E366" s="875"/>
      <c r="F366" s="875"/>
      <c r="G366" s="875"/>
      <c r="H366" s="875"/>
      <c r="I366" s="875"/>
      <c r="J366" s="876">
        <v>3010001010696</v>
      </c>
      <c r="K366" s="877"/>
      <c r="L366" s="877"/>
      <c r="M366" s="877"/>
      <c r="N366" s="877"/>
      <c r="O366" s="877"/>
      <c r="P366" s="878" t="s">
        <v>760</v>
      </c>
      <c r="Q366" s="879"/>
      <c r="R366" s="879"/>
      <c r="S366" s="879"/>
      <c r="T366" s="879"/>
      <c r="U366" s="879"/>
      <c r="V366" s="879"/>
      <c r="W366" s="879"/>
      <c r="X366" s="879"/>
      <c r="Y366" s="880">
        <v>1111</v>
      </c>
      <c r="Z366" s="881"/>
      <c r="AA366" s="881"/>
      <c r="AB366" s="882"/>
      <c r="AC366" s="883" t="s">
        <v>334</v>
      </c>
      <c r="AD366" s="884"/>
      <c r="AE366" s="884"/>
      <c r="AF366" s="884"/>
      <c r="AG366" s="884"/>
      <c r="AH366" s="867">
        <v>3</v>
      </c>
      <c r="AI366" s="868"/>
      <c r="AJ366" s="868"/>
      <c r="AK366" s="868"/>
      <c r="AL366" s="869" t="s">
        <v>761</v>
      </c>
      <c r="AM366" s="870"/>
      <c r="AN366" s="870"/>
      <c r="AO366" s="871"/>
      <c r="AP366" s="872" t="s">
        <v>761</v>
      </c>
      <c r="AQ366" s="872"/>
      <c r="AR366" s="872"/>
      <c r="AS366" s="872"/>
      <c r="AT366" s="872"/>
      <c r="AU366" s="872"/>
      <c r="AV366" s="872"/>
      <c r="AW366" s="872"/>
      <c r="AX366" s="872"/>
    </row>
    <row r="367" spans="1:51" ht="30" customHeight="1" x14ac:dyDescent="0.2">
      <c r="A367" s="873">
        <v>2</v>
      </c>
      <c r="B367" s="873">
        <v>1</v>
      </c>
      <c r="C367" s="874" t="s">
        <v>759</v>
      </c>
      <c r="D367" s="875"/>
      <c r="E367" s="875"/>
      <c r="F367" s="875"/>
      <c r="G367" s="875"/>
      <c r="H367" s="875"/>
      <c r="I367" s="875"/>
      <c r="J367" s="876">
        <v>3010001010696</v>
      </c>
      <c r="K367" s="877"/>
      <c r="L367" s="877"/>
      <c r="M367" s="877"/>
      <c r="N367" s="877"/>
      <c r="O367" s="877"/>
      <c r="P367" s="878" t="s">
        <v>762</v>
      </c>
      <c r="Q367" s="879"/>
      <c r="R367" s="879"/>
      <c r="S367" s="879"/>
      <c r="T367" s="879"/>
      <c r="U367" s="879"/>
      <c r="V367" s="879"/>
      <c r="W367" s="879"/>
      <c r="X367" s="879"/>
      <c r="Y367" s="880">
        <v>294</v>
      </c>
      <c r="Z367" s="881"/>
      <c r="AA367" s="881"/>
      <c r="AB367" s="882"/>
      <c r="AC367" s="883" t="s">
        <v>334</v>
      </c>
      <c r="AD367" s="884"/>
      <c r="AE367" s="884"/>
      <c r="AF367" s="884"/>
      <c r="AG367" s="884"/>
      <c r="AH367" s="867">
        <v>1</v>
      </c>
      <c r="AI367" s="868"/>
      <c r="AJ367" s="868"/>
      <c r="AK367" s="868"/>
      <c r="AL367" s="869" t="s">
        <v>761</v>
      </c>
      <c r="AM367" s="870"/>
      <c r="AN367" s="870"/>
      <c r="AO367" s="871"/>
      <c r="AP367" s="872" t="s">
        <v>761</v>
      </c>
      <c r="AQ367" s="872"/>
      <c r="AR367" s="872"/>
      <c r="AS367" s="872"/>
      <c r="AT367" s="872"/>
      <c r="AU367" s="872"/>
      <c r="AV367" s="872"/>
      <c r="AW367" s="872"/>
      <c r="AX367" s="872"/>
      <c r="AY367">
        <f>COUNTA($C$367)</f>
        <v>1</v>
      </c>
    </row>
    <row r="368" spans="1:51" ht="30" customHeight="1" x14ac:dyDescent="0.2">
      <c r="A368" s="873">
        <v>3</v>
      </c>
      <c r="B368" s="873">
        <v>1</v>
      </c>
      <c r="C368" s="874" t="s">
        <v>759</v>
      </c>
      <c r="D368" s="875"/>
      <c r="E368" s="875"/>
      <c r="F368" s="875"/>
      <c r="G368" s="875"/>
      <c r="H368" s="875"/>
      <c r="I368" s="875"/>
      <c r="J368" s="876">
        <v>3010001010696</v>
      </c>
      <c r="K368" s="877"/>
      <c r="L368" s="877"/>
      <c r="M368" s="877"/>
      <c r="N368" s="877"/>
      <c r="O368" s="877"/>
      <c r="P368" s="878" t="s">
        <v>763</v>
      </c>
      <c r="Q368" s="879"/>
      <c r="R368" s="879"/>
      <c r="S368" s="879"/>
      <c r="T368" s="879"/>
      <c r="U368" s="879"/>
      <c r="V368" s="879"/>
      <c r="W368" s="879"/>
      <c r="X368" s="879"/>
      <c r="Y368" s="880">
        <v>167</v>
      </c>
      <c r="Z368" s="881"/>
      <c r="AA368" s="881"/>
      <c r="AB368" s="882"/>
      <c r="AC368" s="883" t="s">
        <v>341</v>
      </c>
      <c r="AD368" s="884"/>
      <c r="AE368" s="884"/>
      <c r="AF368" s="884"/>
      <c r="AG368" s="884"/>
      <c r="AH368" s="885" t="s">
        <v>761</v>
      </c>
      <c r="AI368" s="886"/>
      <c r="AJ368" s="886"/>
      <c r="AK368" s="886"/>
      <c r="AL368" s="869" t="s">
        <v>761</v>
      </c>
      <c r="AM368" s="870"/>
      <c r="AN368" s="870"/>
      <c r="AO368" s="871"/>
      <c r="AP368" s="872" t="s">
        <v>761</v>
      </c>
      <c r="AQ368" s="872"/>
      <c r="AR368" s="872"/>
      <c r="AS368" s="872"/>
      <c r="AT368" s="872"/>
      <c r="AU368" s="872"/>
      <c r="AV368" s="872"/>
      <c r="AW368" s="872"/>
      <c r="AX368" s="872"/>
      <c r="AY368">
        <f>COUNTA($C$368)</f>
        <v>1</v>
      </c>
    </row>
    <row r="369" spans="1:51" ht="30" customHeight="1" x14ac:dyDescent="0.2">
      <c r="A369" s="873">
        <v>4</v>
      </c>
      <c r="B369" s="873">
        <v>1</v>
      </c>
      <c r="C369" s="874" t="s">
        <v>759</v>
      </c>
      <c r="D369" s="875"/>
      <c r="E369" s="875"/>
      <c r="F369" s="875"/>
      <c r="G369" s="875"/>
      <c r="H369" s="875"/>
      <c r="I369" s="875"/>
      <c r="J369" s="876">
        <v>3010001010696</v>
      </c>
      <c r="K369" s="877"/>
      <c r="L369" s="877"/>
      <c r="M369" s="877"/>
      <c r="N369" s="877"/>
      <c r="O369" s="877"/>
      <c r="P369" s="878" t="s">
        <v>764</v>
      </c>
      <c r="Q369" s="879"/>
      <c r="R369" s="879"/>
      <c r="S369" s="879"/>
      <c r="T369" s="879"/>
      <c r="U369" s="879"/>
      <c r="V369" s="879"/>
      <c r="W369" s="879"/>
      <c r="X369" s="879"/>
      <c r="Y369" s="880">
        <v>150</v>
      </c>
      <c r="Z369" s="881"/>
      <c r="AA369" s="881"/>
      <c r="AB369" s="882"/>
      <c r="AC369" s="883" t="s">
        <v>334</v>
      </c>
      <c r="AD369" s="884"/>
      <c r="AE369" s="884"/>
      <c r="AF369" s="884"/>
      <c r="AG369" s="884"/>
      <c r="AH369" s="885">
        <v>2</v>
      </c>
      <c r="AI369" s="886"/>
      <c r="AJ369" s="886"/>
      <c r="AK369" s="886"/>
      <c r="AL369" s="869" t="s">
        <v>761</v>
      </c>
      <c r="AM369" s="870"/>
      <c r="AN369" s="870"/>
      <c r="AO369" s="871"/>
      <c r="AP369" s="872" t="s">
        <v>761</v>
      </c>
      <c r="AQ369" s="872"/>
      <c r="AR369" s="872"/>
      <c r="AS369" s="872"/>
      <c r="AT369" s="872"/>
      <c r="AU369" s="872"/>
      <c r="AV369" s="872"/>
      <c r="AW369" s="872"/>
      <c r="AX369" s="872"/>
      <c r="AY369">
        <f>COUNTA($C$369)</f>
        <v>1</v>
      </c>
    </row>
    <row r="370" spans="1:51" ht="30" customHeight="1" x14ac:dyDescent="0.2">
      <c r="A370" s="873">
        <v>5</v>
      </c>
      <c r="B370" s="873">
        <v>1</v>
      </c>
      <c r="C370" s="874" t="s">
        <v>759</v>
      </c>
      <c r="D370" s="875"/>
      <c r="E370" s="875"/>
      <c r="F370" s="875"/>
      <c r="G370" s="875"/>
      <c r="H370" s="875"/>
      <c r="I370" s="875"/>
      <c r="J370" s="876">
        <v>3010001010696</v>
      </c>
      <c r="K370" s="877"/>
      <c r="L370" s="877"/>
      <c r="M370" s="877"/>
      <c r="N370" s="877"/>
      <c r="O370" s="877"/>
      <c r="P370" s="878" t="s">
        <v>763</v>
      </c>
      <c r="Q370" s="879"/>
      <c r="R370" s="879"/>
      <c r="S370" s="879"/>
      <c r="T370" s="879"/>
      <c r="U370" s="879"/>
      <c r="V370" s="879"/>
      <c r="W370" s="879"/>
      <c r="X370" s="879"/>
      <c r="Y370" s="880">
        <v>144</v>
      </c>
      <c r="Z370" s="881"/>
      <c r="AA370" s="881"/>
      <c r="AB370" s="882"/>
      <c r="AC370" s="883" t="s">
        <v>334</v>
      </c>
      <c r="AD370" s="884"/>
      <c r="AE370" s="884"/>
      <c r="AF370" s="884"/>
      <c r="AG370" s="884"/>
      <c r="AH370" s="885">
        <v>2</v>
      </c>
      <c r="AI370" s="886"/>
      <c r="AJ370" s="886"/>
      <c r="AK370" s="886"/>
      <c r="AL370" s="869" t="s">
        <v>761</v>
      </c>
      <c r="AM370" s="870"/>
      <c r="AN370" s="870"/>
      <c r="AO370" s="871"/>
      <c r="AP370" s="872" t="s">
        <v>761</v>
      </c>
      <c r="AQ370" s="872"/>
      <c r="AR370" s="872"/>
      <c r="AS370" s="872"/>
      <c r="AT370" s="872"/>
      <c r="AU370" s="872"/>
      <c r="AV370" s="872"/>
      <c r="AW370" s="872"/>
      <c r="AX370" s="872"/>
      <c r="AY370">
        <f>COUNTA($C$370)</f>
        <v>1</v>
      </c>
    </row>
    <row r="371" spans="1:51" ht="41.4" customHeight="1" x14ac:dyDescent="0.2">
      <c r="A371" s="873">
        <v>6</v>
      </c>
      <c r="B371" s="873">
        <v>1</v>
      </c>
      <c r="C371" s="874" t="s">
        <v>759</v>
      </c>
      <c r="D371" s="875"/>
      <c r="E371" s="875"/>
      <c r="F371" s="875"/>
      <c r="G371" s="875"/>
      <c r="H371" s="875"/>
      <c r="I371" s="875"/>
      <c r="J371" s="876">
        <v>3010001010696</v>
      </c>
      <c r="K371" s="877"/>
      <c r="L371" s="877"/>
      <c r="M371" s="877"/>
      <c r="N371" s="877"/>
      <c r="O371" s="877"/>
      <c r="P371" s="878" t="s">
        <v>765</v>
      </c>
      <c r="Q371" s="879"/>
      <c r="R371" s="879"/>
      <c r="S371" s="879"/>
      <c r="T371" s="879"/>
      <c r="U371" s="879"/>
      <c r="V371" s="879"/>
      <c r="W371" s="879"/>
      <c r="X371" s="879"/>
      <c r="Y371" s="880">
        <v>1</v>
      </c>
      <c r="Z371" s="881"/>
      <c r="AA371" s="881"/>
      <c r="AB371" s="882"/>
      <c r="AC371" s="883" t="s">
        <v>340</v>
      </c>
      <c r="AD371" s="884"/>
      <c r="AE371" s="884"/>
      <c r="AF371" s="884"/>
      <c r="AG371" s="884"/>
      <c r="AH371" s="885" t="s">
        <v>761</v>
      </c>
      <c r="AI371" s="886"/>
      <c r="AJ371" s="886"/>
      <c r="AK371" s="886"/>
      <c r="AL371" s="869" t="s">
        <v>761</v>
      </c>
      <c r="AM371" s="870"/>
      <c r="AN371" s="870"/>
      <c r="AO371" s="871"/>
      <c r="AP371" s="872" t="s">
        <v>761</v>
      </c>
      <c r="AQ371" s="872"/>
      <c r="AR371" s="872"/>
      <c r="AS371" s="872"/>
      <c r="AT371" s="872"/>
      <c r="AU371" s="872"/>
      <c r="AV371" s="872"/>
      <c r="AW371" s="872"/>
      <c r="AX371" s="872"/>
      <c r="AY371">
        <f>COUNTA($C$371)</f>
        <v>1</v>
      </c>
    </row>
    <row r="372" spans="1:51" ht="30" customHeight="1" x14ac:dyDescent="0.2">
      <c r="A372" s="873">
        <v>7</v>
      </c>
      <c r="B372" s="873">
        <v>1</v>
      </c>
      <c r="C372" s="874" t="s">
        <v>766</v>
      </c>
      <c r="D372" s="875"/>
      <c r="E372" s="875"/>
      <c r="F372" s="875"/>
      <c r="G372" s="875"/>
      <c r="H372" s="875"/>
      <c r="I372" s="875"/>
      <c r="J372" s="876">
        <v>1010001087332</v>
      </c>
      <c r="K372" s="877"/>
      <c r="L372" s="877"/>
      <c r="M372" s="877"/>
      <c r="N372" s="877"/>
      <c r="O372" s="877"/>
      <c r="P372" s="878" t="s">
        <v>767</v>
      </c>
      <c r="Q372" s="879"/>
      <c r="R372" s="879"/>
      <c r="S372" s="879"/>
      <c r="T372" s="879"/>
      <c r="U372" s="879"/>
      <c r="V372" s="879"/>
      <c r="W372" s="879"/>
      <c r="X372" s="879"/>
      <c r="Y372" s="880">
        <v>43</v>
      </c>
      <c r="Z372" s="881"/>
      <c r="AA372" s="881"/>
      <c r="AB372" s="882"/>
      <c r="AC372" s="883" t="s">
        <v>334</v>
      </c>
      <c r="AD372" s="884"/>
      <c r="AE372" s="884"/>
      <c r="AF372" s="884"/>
      <c r="AG372" s="884"/>
      <c r="AH372" s="885">
        <v>2</v>
      </c>
      <c r="AI372" s="886"/>
      <c r="AJ372" s="886"/>
      <c r="AK372" s="886"/>
      <c r="AL372" s="869" t="s">
        <v>761</v>
      </c>
      <c r="AM372" s="870"/>
      <c r="AN372" s="870"/>
      <c r="AO372" s="871"/>
      <c r="AP372" s="872" t="s">
        <v>761</v>
      </c>
      <c r="AQ372" s="872"/>
      <c r="AR372" s="872"/>
      <c r="AS372" s="872"/>
      <c r="AT372" s="872"/>
      <c r="AU372" s="872"/>
      <c r="AV372" s="872"/>
      <c r="AW372" s="872"/>
      <c r="AX372" s="872"/>
      <c r="AY372">
        <f>COUNTA($C$372)</f>
        <v>1</v>
      </c>
    </row>
    <row r="373" spans="1:51" ht="30" customHeight="1" x14ac:dyDescent="0.2">
      <c r="A373" s="873">
        <v>8</v>
      </c>
      <c r="B373" s="873">
        <v>1</v>
      </c>
      <c r="C373" s="874" t="s">
        <v>766</v>
      </c>
      <c r="D373" s="875"/>
      <c r="E373" s="875"/>
      <c r="F373" s="875"/>
      <c r="G373" s="875"/>
      <c r="H373" s="875"/>
      <c r="I373" s="875"/>
      <c r="J373" s="876">
        <v>1010001087332</v>
      </c>
      <c r="K373" s="877"/>
      <c r="L373" s="877"/>
      <c r="M373" s="877"/>
      <c r="N373" s="877"/>
      <c r="O373" s="877"/>
      <c r="P373" s="878" t="s">
        <v>768</v>
      </c>
      <c r="Q373" s="879"/>
      <c r="R373" s="879"/>
      <c r="S373" s="879"/>
      <c r="T373" s="879"/>
      <c r="U373" s="879"/>
      <c r="V373" s="879"/>
      <c r="W373" s="879"/>
      <c r="X373" s="879"/>
      <c r="Y373" s="880">
        <v>28</v>
      </c>
      <c r="Z373" s="881"/>
      <c r="AA373" s="881"/>
      <c r="AB373" s="882"/>
      <c r="AC373" s="883" t="s">
        <v>334</v>
      </c>
      <c r="AD373" s="884"/>
      <c r="AE373" s="884"/>
      <c r="AF373" s="884"/>
      <c r="AG373" s="884"/>
      <c r="AH373" s="885">
        <v>2</v>
      </c>
      <c r="AI373" s="886"/>
      <c r="AJ373" s="886"/>
      <c r="AK373" s="886"/>
      <c r="AL373" s="869" t="s">
        <v>761</v>
      </c>
      <c r="AM373" s="870"/>
      <c r="AN373" s="870"/>
      <c r="AO373" s="871"/>
      <c r="AP373" s="872" t="s">
        <v>366</v>
      </c>
      <c r="AQ373" s="872"/>
      <c r="AR373" s="872"/>
      <c r="AS373" s="872"/>
      <c r="AT373" s="872"/>
      <c r="AU373" s="872"/>
      <c r="AV373" s="872"/>
      <c r="AW373" s="872"/>
      <c r="AX373" s="872"/>
      <c r="AY373">
        <f>COUNTA($C$373)</f>
        <v>1</v>
      </c>
    </row>
    <row r="374" spans="1:51" ht="30" customHeight="1" x14ac:dyDescent="0.2">
      <c r="A374" s="873">
        <v>9</v>
      </c>
      <c r="B374" s="873">
        <v>1</v>
      </c>
      <c r="C374" s="874" t="s">
        <v>769</v>
      </c>
      <c r="D374" s="875"/>
      <c r="E374" s="875"/>
      <c r="F374" s="875"/>
      <c r="G374" s="875"/>
      <c r="H374" s="875"/>
      <c r="I374" s="875"/>
      <c r="J374" s="876">
        <v>9013101001477</v>
      </c>
      <c r="K374" s="877"/>
      <c r="L374" s="877"/>
      <c r="M374" s="877"/>
      <c r="N374" s="877"/>
      <c r="O374" s="877"/>
      <c r="P374" s="878" t="s">
        <v>770</v>
      </c>
      <c r="Q374" s="879"/>
      <c r="R374" s="879"/>
      <c r="S374" s="879"/>
      <c r="T374" s="879"/>
      <c r="U374" s="879"/>
      <c r="V374" s="879"/>
      <c r="W374" s="879"/>
      <c r="X374" s="879"/>
      <c r="Y374" s="880">
        <v>50</v>
      </c>
      <c r="Z374" s="881"/>
      <c r="AA374" s="881"/>
      <c r="AB374" s="882"/>
      <c r="AC374" s="883" t="s">
        <v>334</v>
      </c>
      <c r="AD374" s="884"/>
      <c r="AE374" s="884"/>
      <c r="AF374" s="884"/>
      <c r="AG374" s="884"/>
      <c r="AH374" s="885">
        <v>1</v>
      </c>
      <c r="AI374" s="886"/>
      <c r="AJ374" s="886"/>
      <c r="AK374" s="886"/>
      <c r="AL374" s="869" t="s">
        <v>761</v>
      </c>
      <c r="AM374" s="870"/>
      <c r="AN374" s="870"/>
      <c r="AO374" s="871"/>
      <c r="AP374" s="872" t="s">
        <v>366</v>
      </c>
      <c r="AQ374" s="872"/>
      <c r="AR374" s="872"/>
      <c r="AS374" s="872"/>
      <c r="AT374" s="872"/>
      <c r="AU374" s="872"/>
      <c r="AV374" s="872"/>
      <c r="AW374" s="872"/>
      <c r="AX374" s="872"/>
      <c r="AY374">
        <f>COUNTA($C$374)</f>
        <v>1</v>
      </c>
    </row>
    <row r="375" spans="1:51" ht="30" customHeight="1" x14ac:dyDescent="0.2">
      <c r="A375" s="873">
        <v>10</v>
      </c>
      <c r="B375" s="873">
        <v>1</v>
      </c>
      <c r="C375" s="874" t="s">
        <v>771</v>
      </c>
      <c r="D375" s="875"/>
      <c r="E375" s="875"/>
      <c r="F375" s="875"/>
      <c r="G375" s="875"/>
      <c r="H375" s="875"/>
      <c r="I375" s="875"/>
      <c r="J375" s="876">
        <v>8180001124830</v>
      </c>
      <c r="K375" s="877"/>
      <c r="L375" s="877"/>
      <c r="M375" s="877"/>
      <c r="N375" s="877"/>
      <c r="O375" s="877"/>
      <c r="P375" s="878" t="s">
        <v>772</v>
      </c>
      <c r="Q375" s="879"/>
      <c r="R375" s="879"/>
      <c r="S375" s="879"/>
      <c r="T375" s="879"/>
      <c r="U375" s="879"/>
      <c r="V375" s="879"/>
      <c r="W375" s="879"/>
      <c r="X375" s="879"/>
      <c r="Y375" s="880">
        <v>36</v>
      </c>
      <c r="Z375" s="881"/>
      <c r="AA375" s="881"/>
      <c r="AB375" s="882"/>
      <c r="AC375" s="883" t="s">
        <v>334</v>
      </c>
      <c r="AD375" s="884"/>
      <c r="AE375" s="884"/>
      <c r="AF375" s="884"/>
      <c r="AG375" s="884"/>
      <c r="AH375" s="885">
        <v>1</v>
      </c>
      <c r="AI375" s="886"/>
      <c r="AJ375" s="886"/>
      <c r="AK375" s="886"/>
      <c r="AL375" s="869" t="s">
        <v>761</v>
      </c>
      <c r="AM375" s="870"/>
      <c r="AN375" s="870"/>
      <c r="AO375" s="871"/>
      <c r="AP375" s="872" t="s">
        <v>366</v>
      </c>
      <c r="AQ375" s="872"/>
      <c r="AR375" s="872"/>
      <c r="AS375" s="872"/>
      <c r="AT375" s="872"/>
      <c r="AU375" s="872"/>
      <c r="AV375" s="872"/>
      <c r="AW375" s="872"/>
      <c r="AX375" s="872"/>
      <c r="AY375">
        <f>COUNTA($C$375)</f>
        <v>1</v>
      </c>
    </row>
    <row r="376" spans="1:51" ht="30" customHeight="1" x14ac:dyDescent="0.2">
      <c r="A376" s="873">
        <v>11</v>
      </c>
      <c r="B376" s="873">
        <v>1</v>
      </c>
      <c r="C376" s="874" t="s">
        <v>773</v>
      </c>
      <c r="D376" s="875"/>
      <c r="E376" s="875"/>
      <c r="F376" s="875"/>
      <c r="G376" s="875"/>
      <c r="H376" s="875"/>
      <c r="I376" s="875"/>
      <c r="J376" s="876">
        <v>3390001006640</v>
      </c>
      <c r="K376" s="877"/>
      <c r="L376" s="877"/>
      <c r="M376" s="877"/>
      <c r="N376" s="877"/>
      <c r="O376" s="877"/>
      <c r="P376" s="878" t="s">
        <v>774</v>
      </c>
      <c r="Q376" s="879"/>
      <c r="R376" s="879"/>
      <c r="S376" s="879"/>
      <c r="T376" s="879"/>
      <c r="U376" s="879"/>
      <c r="V376" s="879"/>
      <c r="W376" s="879"/>
      <c r="X376" s="879"/>
      <c r="Y376" s="880">
        <v>1</v>
      </c>
      <c r="Z376" s="881"/>
      <c r="AA376" s="881"/>
      <c r="AB376" s="882"/>
      <c r="AC376" s="883" t="s">
        <v>340</v>
      </c>
      <c r="AD376" s="884"/>
      <c r="AE376" s="884"/>
      <c r="AF376" s="884"/>
      <c r="AG376" s="884"/>
      <c r="AH376" s="885" t="s">
        <v>761</v>
      </c>
      <c r="AI376" s="886"/>
      <c r="AJ376" s="886"/>
      <c r="AK376" s="886"/>
      <c r="AL376" s="869" t="s">
        <v>761</v>
      </c>
      <c r="AM376" s="870"/>
      <c r="AN376" s="870"/>
      <c r="AO376" s="871"/>
      <c r="AP376" s="872" t="s">
        <v>366</v>
      </c>
      <c r="AQ376" s="872"/>
      <c r="AR376" s="872"/>
      <c r="AS376" s="872"/>
      <c r="AT376" s="872"/>
      <c r="AU376" s="872"/>
      <c r="AV376" s="872"/>
      <c r="AW376" s="872"/>
      <c r="AX376" s="872"/>
      <c r="AY376">
        <f>COUNTA($C$376)</f>
        <v>1</v>
      </c>
    </row>
    <row r="377" spans="1:51" ht="30" customHeight="1" x14ac:dyDescent="0.2">
      <c r="A377" s="873">
        <v>12</v>
      </c>
      <c r="B377" s="873">
        <v>1</v>
      </c>
      <c r="C377" s="874" t="s">
        <v>775</v>
      </c>
      <c r="D377" s="875"/>
      <c r="E377" s="875"/>
      <c r="F377" s="875"/>
      <c r="G377" s="875"/>
      <c r="H377" s="875"/>
      <c r="I377" s="875"/>
      <c r="J377" s="876">
        <v>6010001135680</v>
      </c>
      <c r="K377" s="877"/>
      <c r="L377" s="877"/>
      <c r="M377" s="877"/>
      <c r="N377" s="877"/>
      <c r="O377" s="877"/>
      <c r="P377" s="878" t="s">
        <v>776</v>
      </c>
      <c r="Q377" s="879"/>
      <c r="R377" s="879"/>
      <c r="S377" s="879"/>
      <c r="T377" s="879"/>
      <c r="U377" s="879"/>
      <c r="V377" s="879"/>
      <c r="W377" s="879"/>
      <c r="X377" s="879"/>
      <c r="Y377" s="880">
        <v>0.4</v>
      </c>
      <c r="Z377" s="881"/>
      <c r="AA377" s="881"/>
      <c r="AB377" s="882"/>
      <c r="AC377" s="883" t="s">
        <v>334</v>
      </c>
      <c r="AD377" s="884"/>
      <c r="AE377" s="884"/>
      <c r="AF377" s="884"/>
      <c r="AG377" s="884"/>
      <c r="AH377" s="885">
        <v>6</v>
      </c>
      <c r="AI377" s="886"/>
      <c r="AJ377" s="886"/>
      <c r="AK377" s="886"/>
      <c r="AL377" s="869" t="s">
        <v>761</v>
      </c>
      <c r="AM377" s="870"/>
      <c r="AN377" s="870"/>
      <c r="AO377" s="871"/>
      <c r="AP377" s="872" t="s">
        <v>366</v>
      </c>
      <c r="AQ377" s="872"/>
      <c r="AR377" s="872"/>
      <c r="AS377" s="872"/>
      <c r="AT377" s="872"/>
      <c r="AU377" s="872"/>
      <c r="AV377" s="872"/>
      <c r="AW377" s="872"/>
      <c r="AX377" s="872"/>
      <c r="AY377">
        <f>COUNTA($C$377)</f>
        <v>1</v>
      </c>
    </row>
    <row r="378" spans="1:51" ht="38.4" customHeight="1" x14ac:dyDescent="0.2">
      <c r="A378" s="873">
        <v>13</v>
      </c>
      <c r="B378" s="873">
        <v>1</v>
      </c>
      <c r="C378" s="874" t="s">
        <v>777</v>
      </c>
      <c r="D378" s="875"/>
      <c r="E378" s="875"/>
      <c r="F378" s="875"/>
      <c r="G378" s="875"/>
      <c r="H378" s="875"/>
      <c r="I378" s="875"/>
      <c r="J378" s="876">
        <v>8100001013784</v>
      </c>
      <c r="K378" s="877"/>
      <c r="L378" s="877"/>
      <c r="M378" s="877"/>
      <c r="N378" s="877"/>
      <c r="O378" s="877"/>
      <c r="P378" s="878" t="s">
        <v>778</v>
      </c>
      <c r="Q378" s="879"/>
      <c r="R378" s="879"/>
      <c r="S378" s="879"/>
      <c r="T378" s="879"/>
      <c r="U378" s="879"/>
      <c r="V378" s="879"/>
      <c r="W378" s="879"/>
      <c r="X378" s="879"/>
      <c r="Y378" s="880">
        <v>0.2</v>
      </c>
      <c r="Z378" s="881"/>
      <c r="AA378" s="881"/>
      <c r="AB378" s="882"/>
      <c r="AC378" s="883" t="s">
        <v>340</v>
      </c>
      <c r="AD378" s="884"/>
      <c r="AE378" s="884"/>
      <c r="AF378" s="884"/>
      <c r="AG378" s="884"/>
      <c r="AH378" s="885" t="s">
        <v>761</v>
      </c>
      <c r="AI378" s="886"/>
      <c r="AJ378" s="886"/>
      <c r="AK378" s="886"/>
      <c r="AL378" s="869" t="s">
        <v>803</v>
      </c>
      <c r="AM378" s="870"/>
      <c r="AN378" s="870"/>
      <c r="AO378" s="871"/>
      <c r="AP378" s="872" t="s">
        <v>366</v>
      </c>
      <c r="AQ378" s="872"/>
      <c r="AR378" s="872"/>
      <c r="AS378" s="872"/>
      <c r="AT378" s="872"/>
      <c r="AU378" s="872"/>
      <c r="AV378" s="872"/>
      <c r="AW378" s="872"/>
      <c r="AX378" s="872"/>
      <c r="AY378">
        <f>COUNTA($C$378)</f>
        <v>1</v>
      </c>
    </row>
    <row r="379" spans="1:51" ht="40.200000000000003" customHeight="1" x14ac:dyDescent="0.2">
      <c r="A379" s="873">
        <v>14</v>
      </c>
      <c r="B379" s="873">
        <v>1</v>
      </c>
      <c r="C379" s="874" t="s">
        <v>777</v>
      </c>
      <c r="D379" s="875"/>
      <c r="E379" s="875"/>
      <c r="F379" s="875"/>
      <c r="G379" s="875"/>
      <c r="H379" s="875"/>
      <c r="I379" s="875"/>
      <c r="J379" s="876">
        <v>8100001013784</v>
      </c>
      <c r="K379" s="877"/>
      <c r="L379" s="877"/>
      <c r="M379" s="877"/>
      <c r="N379" s="877"/>
      <c r="O379" s="877"/>
      <c r="P379" s="878" t="s">
        <v>779</v>
      </c>
      <c r="Q379" s="879"/>
      <c r="R379" s="879"/>
      <c r="S379" s="879"/>
      <c r="T379" s="879"/>
      <c r="U379" s="879"/>
      <c r="V379" s="879"/>
      <c r="W379" s="879"/>
      <c r="X379" s="879"/>
      <c r="Y379" s="880">
        <v>0.1</v>
      </c>
      <c r="Z379" s="881"/>
      <c r="AA379" s="881"/>
      <c r="AB379" s="882"/>
      <c r="AC379" s="883" t="s">
        <v>340</v>
      </c>
      <c r="AD379" s="884"/>
      <c r="AE379" s="884"/>
      <c r="AF379" s="884"/>
      <c r="AG379" s="884"/>
      <c r="AH379" s="885" t="s">
        <v>803</v>
      </c>
      <c r="AI379" s="886"/>
      <c r="AJ379" s="886"/>
      <c r="AK379" s="886"/>
      <c r="AL379" s="869" t="s">
        <v>803</v>
      </c>
      <c r="AM379" s="870"/>
      <c r="AN379" s="870"/>
      <c r="AO379" s="871"/>
      <c r="AP379" s="872" t="s">
        <v>366</v>
      </c>
      <c r="AQ379" s="872"/>
      <c r="AR379" s="872"/>
      <c r="AS379" s="872"/>
      <c r="AT379" s="872"/>
      <c r="AU379" s="872"/>
      <c r="AV379" s="872"/>
      <c r="AW379" s="872"/>
      <c r="AX379" s="872"/>
      <c r="AY379">
        <f>COUNTA($C$379)</f>
        <v>1</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7.2"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2">
      <c r="A399" s="873">
        <v>1</v>
      </c>
      <c r="B399" s="873">
        <v>1</v>
      </c>
      <c r="C399" s="875" t="s">
        <v>749</v>
      </c>
      <c r="D399" s="875"/>
      <c r="E399" s="875"/>
      <c r="F399" s="875"/>
      <c r="G399" s="875"/>
      <c r="H399" s="875"/>
      <c r="I399" s="875"/>
      <c r="J399" s="876">
        <v>4000020270008</v>
      </c>
      <c r="K399" s="877"/>
      <c r="L399" s="877"/>
      <c r="M399" s="877"/>
      <c r="N399" s="877"/>
      <c r="O399" s="877"/>
      <c r="P399" s="878" t="s">
        <v>745</v>
      </c>
      <c r="Q399" s="879"/>
      <c r="R399" s="879"/>
      <c r="S399" s="879"/>
      <c r="T399" s="879"/>
      <c r="U399" s="879"/>
      <c r="V399" s="879"/>
      <c r="W399" s="879"/>
      <c r="X399" s="879"/>
      <c r="Y399" s="880">
        <v>86</v>
      </c>
      <c r="Z399" s="881"/>
      <c r="AA399" s="881"/>
      <c r="AB399" s="882"/>
      <c r="AC399" s="883" t="s">
        <v>76</v>
      </c>
      <c r="AD399" s="884"/>
      <c r="AE399" s="884"/>
      <c r="AF399" s="884"/>
      <c r="AG399" s="884"/>
      <c r="AH399" s="867" t="s">
        <v>803</v>
      </c>
      <c r="AI399" s="868"/>
      <c r="AJ399" s="868"/>
      <c r="AK399" s="868"/>
      <c r="AL399" s="869" t="s">
        <v>803</v>
      </c>
      <c r="AM399" s="870"/>
      <c r="AN399" s="870"/>
      <c r="AO399" s="871"/>
      <c r="AP399" s="872" t="s">
        <v>803</v>
      </c>
      <c r="AQ399" s="872"/>
      <c r="AR399" s="872"/>
      <c r="AS399" s="872"/>
      <c r="AT399" s="872"/>
      <c r="AU399" s="872"/>
      <c r="AV399" s="872"/>
      <c r="AW399" s="872"/>
      <c r="AX399" s="872"/>
      <c r="AY399">
        <f>$AY$396</f>
        <v>1</v>
      </c>
    </row>
    <row r="400" spans="1:51" ht="30" customHeight="1" x14ac:dyDescent="0.2">
      <c r="A400" s="873">
        <v>2</v>
      </c>
      <c r="B400" s="873">
        <v>1</v>
      </c>
      <c r="C400" s="874" t="s">
        <v>750</v>
      </c>
      <c r="D400" s="875"/>
      <c r="E400" s="875"/>
      <c r="F400" s="875"/>
      <c r="G400" s="875"/>
      <c r="H400" s="875"/>
      <c r="I400" s="875"/>
      <c r="J400" s="876">
        <v>8000020280003</v>
      </c>
      <c r="K400" s="877"/>
      <c r="L400" s="877"/>
      <c r="M400" s="877"/>
      <c r="N400" s="877"/>
      <c r="O400" s="877"/>
      <c r="P400" s="878" t="s">
        <v>745</v>
      </c>
      <c r="Q400" s="879"/>
      <c r="R400" s="879"/>
      <c r="S400" s="879"/>
      <c r="T400" s="879"/>
      <c r="U400" s="879"/>
      <c r="V400" s="879"/>
      <c r="W400" s="879"/>
      <c r="X400" s="879"/>
      <c r="Y400" s="880">
        <v>73</v>
      </c>
      <c r="Z400" s="881"/>
      <c r="AA400" s="881"/>
      <c r="AB400" s="882"/>
      <c r="AC400" s="883" t="s">
        <v>76</v>
      </c>
      <c r="AD400" s="884"/>
      <c r="AE400" s="884"/>
      <c r="AF400" s="884"/>
      <c r="AG400" s="884"/>
      <c r="AH400" s="867" t="s">
        <v>803</v>
      </c>
      <c r="AI400" s="868"/>
      <c r="AJ400" s="868"/>
      <c r="AK400" s="868"/>
      <c r="AL400" s="869" t="s">
        <v>803</v>
      </c>
      <c r="AM400" s="870"/>
      <c r="AN400" s="870"/>
      <c r="AO400" s="871"/>
      <c r="AP400" s="872" t="s">
        <v>803</v>
      </c>
      <c r="AQ400" s="872"/>
      <c r="AR400" s="872"/>
      <c r="AS400" s="872"/>
      <c r="AT400" s="872"/>
      <c r="AU400" s="872"/>
      <c r="AV400" s="872"/>
      <c r="AW400" s="872"/>
      <c r="AX400" s="872"/>
      <c r="AY400">
        <f>COUNTA($C$400)</f>
        <v>1</v>
      </c>
    </row>
    <row r="401" spans="1:51" ht="30" customHeight="1" x14ac:dyDescent="0.2">
      <c r="A401" s="873">
        <v>3</v>
      </c>
      <c r="B401" s="873">
        <v>1</v>
      </c>
      <c r="C401" s="874" t="s">
        <v>751</v>
      </c>
      <c r="D401" s="875"/>
      <c r="E401" s="875"/>
      <c r="F401" s="875"/>
      <c r="G401" s="875"/>
      <c r="H401" s="875"/>
      <c r="I401" s="875"/>
      <c r="J401" s="876">
        <v>1000020110001</v>
      </c>
      <c r="K401" s="877"/>
      <c r="L401" s="877"/>
      <c r="M401" s="877"/>
      <c r="N401" s="877"/>
      <c r="O401" s="877"/>
      <c r="P401" s="878" t="s">
        <v>745</v>
      </c>
      <c r="Q401" s="879"/>
      <c r="R401" s="879"/>
      <c r="S401" s="879"/>
      <c r="T401" s="879"/>
      <c r="U401" s="879"/>
      <c r="V401" s="879"/>
      <c r="W401" s="879"/>
      <c r="X401" s="879"/>
      <c r="Y401" s="880">
        <v>72</v>
      </c>
      <c r="Z401" s="881"/>
      <c r="AA401" s="881"/>
      <c r="AB401" s="882"/>
      <c r="AC401" s="883" t="s">
        <v>76</v>
      </c>
      <c r="AD401" s="884"/>
      <c r="AE401" s="884"/>
      <c r="AF401" s="884"/>
      <c r="AG401" s="884"/>
      <c r="AH401" s="867" t="s">
        <v>803</v>
      </c>
      <c r="AI401" s="868"/>
      <c r="AJ401" s="868"/>
      <c r="AK401" s="868"/>
      <c r="AL401" s="869" t="s">
        <v>803</v>
      </c>
      <c r="AM401" s="870"/>
      <c r="AN401" s="870"/>
      <c r="AO401" s="871"/>
      <c r="AP401" s="872" t="s">
        <v>803</v>
      </c>
      <c r="AQ401" s="872"/>
      <c r="AR401" s="872"/>
      <c r="AS401" s="872"/>
      <c r="AT401" s="872"/>
      <c r="AU401" s="872"/>
      <c r="AV401" s="872"/>
      <c r="AW401" s="872"/>
      <c r="AX401" s="872"/>
      <c r="AY401">
        <f>COUNTA($C$401)</f>
        <v>1</v>
      </c>
    </row>
    <row r="402" spans="1:51" ht="30" customHeight="1" x14ac:dyDescent="0.2">
      <c r="A402" s="873">
        <v>4</v>
      </c>
      <c r="B402" s="873">
        <v>1</v>
      </c>
      <c r="C402" s="874" t="s">
        <v>752</v>
      </c>
      <c r="D402" s="875"/>
      <c r="E402" s="875"/>
      <c r="F402" s="875"/>
      <c r="G402" s="875"/>
      <c r="H402" s="875"/>
      <c r="I402" s="875"/>
      <c r="J402" s="876">
        <v>6000020400009</v>
      </c>
      <c r="K402" s="877"/>
      <c r="L402" s="877"/>
      <c r="M402" s="877"/>
      <c r="N402" s="877"/>
      <c r="O402" s="877"/>
      <c r="P402" s="878" t="s">
        <v>745</v>
      </c>
      <c r="Q402" s="879"/>
      <c r="R402" s="879"/>
      <c r="S402" s="879"/>
      <c r="T402" s="879"/>
      <c r="U402" s="879"/>
      <c r="V402" s="879"/>
      <c r="W402" s="879"/>
      <c r="X402" s="879"/>
      <c r="Y402" s="880">
        <v>70</v>
      </c>
      <c r="Z402" s="881"/>
      <c r="AA402" s="881"/>
      <c r="AB402" s="882"/>
      <c r="AC402" s="883" t="s">
        <v>76</v>
      </c>
      <c r="AD402" s="884"/>
      <c r="AE402" s="884"/>
      <c r="AF402" s="884"/>
      <c r="AG402" s="884"/>
      <c r="AH402" s="867" t="s">
        <v>803</v>
      </c>
      <c r="AI402" s="868"/>
      <c r="AJ402" s="868"/>
      <c r="AK402" s="868"/>
      <c r="AL402" s="869" t="s">
        <v>803</v>
      </c>
      <c r="AM402" s="870"/>
      <c r="AN402" s="870"/>
      <c r="AO402" s="871"/>
      <c r="AP402" s="872" t="s">
        <v>803</v>
      </c>
      <c r="AQ402" s="872"/>
      <c r="AR402" s="872"/>
      <c r="AS402" s="872"/>
      <c r="AT402" s="872"/>
      <c r="AU402" s="872"/>
      <c r="AV402" s="872"/>
      <c r="AW402" s="872"/>
      <c r="AX402" s="872"/>
      <c r="AY402">
        <f>COUNTA($C$402)</f>
        <v>1</v>
      </c>
    </row>
    <row r="403" spans="1:51" ht="30" customHeight="1" x14ac:dyDescent="0.2">
      <c r="A403" s="873">
        <v>5</v>
      </c>
      <c r="B403" s="873">
        <v>1</v>
      </c>
      <c r="C403" s="875" t="s">
        <v>753</v>
      </c>
      <c r="D403" s="875"/>
      <c r="E403" s="875"/>
      <c r="F403" s="875"/>
      <c r="G403" s="875"/>
      <c r="H403" s="875"/>
      <c r="I403" s="875"/>
      <c r="J403" s="876">
        <v>1000020140007</v>
      </c>
      <c r="K403" s="877"/>
      <c r="L403" s="877"/>
      <c r="M403" s="877"/>
      <c r="N403" s="877"/>
      <c r="O403" s="877"/>
      <c r="P403" s="878" t="s">
        <v>745</v>
      </c>
      <c r="Q403" s="879"/>
      <c r="R403" s="879"/>
      <c r="S403" s="879"/>
      <c r="T403" s="879"/>
      <c r="U403" s="879"/>
      <c r="V403" s="879"/>
      <c r="W403" s="879"/>
      <c r="X403" s="879"/>
      <c r="Y403" s="880">
        <v>45</v>
      </c>
      <c r="Z403" s="881"/>
      <c r="AA403" s="881"/>
      <c r="AB403" s="882"/>
      <c r="AC403" s="883" t="s">
        <v>76</v>
      </c>
      <c r="AD403" s="884"/>
      <c r="AE403" s="884"/>
      <c r="AF403" s="884"/>
      <c r="AG403" s="884"/>
      <c r="AH403" s="867" t="s">
        <v>803</v>
      </c>
      <c r="AI403" s="868"/>
      <c r="AJ403" s="868"/>
      <c r="AK403" s="868"/>
      <c r="AL403" s="869" t="s">
        <v>803</v>
      </c>
      <c r="AM403" s="870"/>
      <c r="AN403" s="870"/>
      <c r="AO403" s="871"/>
      <c r="AP403" s="872" t="s">
        <v>803</v>
      </c>
      <c r="AQ403" s="872"/>
      <c r="AR403" s="872"/>
      <c r="AS403" s="872"/>
      <c r="AT403" s="872"/>
      <c r="AU403" s="872"/>
      <c r="AV403" s="872"/>
      <c r="AW403" s="872"/>
      <c r="AX403" s="872"/>
      <c r="AY403">
        <f>COUNTA($C$403)</f>
        <v>1</v>
      </c>
    </row>
    <row r="404" spans="1:51" ht="30" customHeight="1" x14ac:dyDescent="0.2">
      <c r="A404" s="873">
        <v>6</v>
      </c>
      <c r="B404" s="873">
        <v>1</v>
      </c>
      <c r="C404" s="875" t="s">
        <v>754</v>
      </c>
      <c r="D404" s="875"/>
      <c r="E404" s="875"/>
      <c r="F404" s="875"/>
      <c r="G404" s="875"/>
      <c r="H404" s="875"/>
      <c r="I404" s="875"/>
      <c r="J404" s="876">
        <v>4000020120006</v>
      </c>
      <c r="K404" s="877"/>
      <c r="L404" s="877"/>
      <c r="M404" s="877"/>
      <c r="N404" s="877"/>
      <c r="O404" s="877"/>
      <c r="P404" s="878" t="s">
        <v>745</v>
      </c>
      <c r="Q404" s="879"/>
      <c r="R404" s="879"/>
      <c r="S404" s="879"/>
      <c r="T404" s="879"/>
      <c r="U404" s="879"/>
      <c r="V404" s="879"/>
      <c r="W404" s="879"/>
      <c r="X404" s="879"/>
      <c r="Y404" s="880">
        <v>41</v>
      </c>
      <c r="Z404" s="881"/>
      <c r="AA404" s="881"/>
      <c r="AB404" s="882"/>
      <c r="AC404" s="883" t="s">
        <v>76</v>
      </c>
      <c r="AD404" s="884"/>
      <c r="AE404" s="884"/>
      <c r="AF404" s="884"/>
      <c r="AG404" s="884"/>
      <c r="AH404" s="867" t="s">
        <v>803</v>
      </c>
      <c r="AI404" s="868"/>
      <c r="AJ404" s="868"/>
      <c r="AK404" s="868"/>
      <c r="AL404" s="869" t="s">
        <v>803</v>
      </c>
      <c r="AM404" s="870"/>
      <c r="AN404" s="870"/>
      <c r="AO404" s="871"/>
      <c r="AP404" s="872" t="s">
        <v>803</v>
      </c>
      <c r="AQ404" s="872"/>
      <c r="AR404" s="872"/>
      <c r="AS404" s="872"/>
      <c r="AT404" s="872"/>
      <c r="AU404" s="872"/>
      <c r="AV404" s="872"/>
      <c r="AW404" s="872"/>
      <c r="AX404" s="872"/>
      <c r="AY404">
        <f>COUNTA($C$404)</f>
        <v>1</v>
      </c>
    </row>
    <row r="405" spans="1:51" ht="30" customHeight="1" x14ac:dyDescent="0.2">
      <c r="A405" s="873">
        <v>7</v>
      </c>
      <c r="B405" s="873">
        <v>1</v>
      </c>
      <c r="C405" s="875" t="s">
        <v>755</v>
      </c>
      <c r="D405" s="875"/>
      <c r="E405" s="875"/>
      <c r="F405" s="875"/>
      <c r="G405" s="875"/>
      <c r="H405" s="875"/>
      <c r="I405" s="875"/>
      <c r="J405" s="876">
        <v>1000020230006</v>
      </c>
      <c r="K405" s="877"/>
      <c r="L405" s="877"/>
      <c r="M405" s="877"/>
      <c r="N405" s="877"/>
      <c r="O405" s="877"/>
      <c r="P405" s="878" t="s">
        <v>745</v>
      </c>
      <c r="Q405" s="879"/>
      <c r="R405" s="879"/>
      <c r="S405" s="879"/>
      <c r="T405" s="879"/>
      <c r="U405" s="879"/>
      <c r="V405" s="879"/>
      <c r="W405" s="879"/>
      <c r="X405" s="879"/>
      <c r="Y405" s="880">
        <v>38</v>
      </c>
      <c r="Z405" s="881"/>
      <c r="AA405" s="881"/>
      <c r="AB405" s="882"/>
      <c r="AC405" s="883" t="s">
        <v>76</v>
      </c>
      <c r="AD405" s="884"/>
      <c r="AE405" s="884"/>
      <c r="AF405" s="884"/>
      <c r="AG405" s="884"/>
      <c r="AH405" s="867" t="s">
        <v>803</v>
      </c>
      <c r="AI405" s="868"/>
      <c r="AJ405" s="868"/>
      <c r="AK405" s="868"/>
      <c r="AL405" s="869" t="s">
        <v>803</v>
      </c>
      <c r="AM405" s="870"/>
      <c r="AN405" s="870"/>
      <c r="AO405" s="871"/>
      <c r="AP405" s="872" t="s">
        <v>803</v>
      </c>
      <c r="AQ405" s="872"/>
      <c r="AR405" s="872"/>
      <c r="AS405" s="872"/>
      <c r="AT405" s="872"/>
      <c r="AU405" s="872"/>
      <c r="AV405" s="872"/>
      <c r="AW405" s="872"/>
      <c r="AX405" s="872"/>
      <c r="AY405">
        <f>COUNTA($C$405)</f>
        <v>1</v>
      </c>
    </row>
    <row r="406" spans="1:51" ht="30" customHeight="1" x14ac:dyDescent="0.2">
      <c r="A406" s="873">
        <v>8</v>
      </c>
      <c r="B406" s="873">
        <v>1</v>
      </c>
      <c r="C406" s="875" t="s">
        <v>756</v>
      </c>
      <c r="D406" s="875"/>
      <c r="E406" s="875"/>
      <c r="F406" s="875"/>
      <c r="G406" s="875"/>
      <c r="H406" s="875"/>
      <c r="I406" s="875"/>
      <c r="J406" s="876">
        <v>2000020080004</v>
      </c>
      <c r="K406" s="877"/>
      <c r="L406" s="877"/>
      <c r="M406" s="877"/>
      <c r="N406" s="877"/>
      <c r="O406" s="877"/>
      <c r="P406" s="878" t="s">
        <v>745</v>
      </c>
      <c r="Q406" s="879"/>
      <c r="R406" s="879"/>
      <c r="S406" s="879"/>
      <c r="T406" s="879"/>
      <c r="U406" s="879"/>
      <c r="V406" s="879"/>
      <c r="W406" s="879"/>
      <c r="X406" s="879"/>
      <c r="Y406" s="880">
        <v>32</v>
      </c>
      <c r="Z406" s="881"/>
      <c r="AA406" s="881"/>
      <c r="AB406" s="882"/>
      <c r="AC406" s="883" t="s">
        <v>76</v>
      </c>
      <c r="AD406" s="884"/>
      <c r="AE406" s="884"/>
      <c r="AF406" s="884"/>
      <c r="AG406" s="884"/>
      <c r="AH406" s="867" t="s">
        <v>803</v>
      </c>
      <c r="AI406" s="868"/>
      <c r="AJ406" s="868"/>
      <c r="AK406" s="868"/>
      <c r="AL406" s="869" t="s">
        <v>803</v>
      </c>
      <c r="AM406" s="870"/>
      <c r="AN406" s="870"/>
      <c r="AO406" s="871"/>
      <c r="AP406" s="872" t="s">
        <v>803</v>
      </c>
      <c r="AQ406" s="872"/>
      <c r="AR406" s="872"/>
      <c r="AS406" s="872"/>
      <c r="AT406" s="872"/>
      <c r="AU406" s="872"/>
      <c r="AV406" s="872"/>
      <c r="AW406" s="872"/>
      <c r="AX406" s="872"/>
      <c r="AY406">
        <f>COUNTA($C$406)</f>
        <v>1</v>
      </c>
    </row>
    <row r="407" spans="1:51" ht="30" customHeight="1" x14ac:dyDescent="0.2">
      <c r="A407" s="873">
        <v>9</v>
      </c>
      <c r="B407" s="873">
        <v>1</v>
      </c>
      <c r="C407" s="875" t="s">
        <v>757</v>
      </c>
      <c r="D407" s="875"/>
      <c r="E407" s="875"/>
      <c r="F407" s="875"/>
      <c r="G407" s="875"/>
      <c r="H407" s="875"/>
      <c r="I407" s="875"/>
      <c r="J407" s="876">
        <v>7000020340006</v>
      </c>
      <c r="K407" s="877"/>
      <c r="L407" s="877"/>
      <c r="M407" s="877"/>
      <c r="N407" s="877"/>
      <c r="O407" s="877"/>
      <c r="P407" s="878" t="s">
        <v>745</v>
      </c>
      <c r="Q407" s="879"/>
      <c r="R407" s="879"/>
      <c r="S407" s="879"/>
      <c r="T407" s="879"/>
      <c r="U407" s="879"/>
      <c r="V407" s="879"/>
      <c r="W407" s="879"/>
      <c r="X407" s="879"/>
      <c r="Y407" s="880">
        <v>28</v>
      </c>
      <c r="Z407" s="881"/>
      <c r="AA407" s="881"/>
      <c r="AB407" s="882"/>
      <c r="AC407" s="883" t="s">
        <v>76</v>
      </c>
      <c r="AD407" s="884"/>
      <c r="AE407" s="884"/>
      <c r="AF407" s="884"/>
      <c r="AG407" s="884"/>
      <c r="AH407" s="867" t="s">
        <v>803</v>
      </c>
      <c r="AI407" s="868"/>
      <c r="AJ407" s="868"/>
      <c r="AK407" s="868"/>
      <c r="AL407" s="869" t="s">
        <v>803</v>
      </c>
      <c r="AM407" s="870"/>
      <c r="AN407" s="870"/>
      <c r="AO407" s="871"/>
      <c r="AP407" s="872" t="s">
        <v>803</v>
      </c>
      <c r="AQ407" s="872"/>
      <c r="AR407" s="872"/>
      <c r="AS407" s="872"/>
      <c r="AT407" s="872"/>
      <c r="AU407" s="872"/>
      <c r="AV407" s="872"/>
      <c r="AW407" s="872"/>
      <c r="AX407" s="872"/>
      <c r="AY407">
        <f>COUNTA($C$407)</f>
        <v>1</v>
      </c>
    </row>
    <row r="408" spans="1:51" ht="30" customHeight="1" x14ac:dyDescent="0.2">
      <c r="A408" s="873">
        <v>10</v>
      </c>
      <c r="B408" s="873">
        <v>1</v>
      </c>
      <c r="C408" s="875" t="s">
        <v>758</v>
      </c>
      <c r="D408" s="875"/>
      <c r="E408" s="875"/>
      <c r="F408" s="875"/>
      <c r="G408" s="875"/>
      <c r="H408" s="875"/>
      <c r="I408" s="875"/>
      <c r="J408" s="876">
        <v>4000020210005</v>
      </c>
      <c r="K408" s="877"/>
      <c r="L408" s="877"/>
      <c r="M408" s="877"/>
      <c r="N408" s="877"/>
      <c r="O408" s="877"/>
      <c r="P408" s="878" t="s">
        <v>745</v>
      </c>
      <c r="Q408" s="879"/>
      <c r="R408" s="879"/>
      <c r="S408" s="879"/>
      <c r="T408" s="879"/>
      <c r="U408" s="879"/>
      <c r="V408" s="879"/>
      <c r="W408" s="879"/>
      <c r="X408" s="879"/>
      <c r="Y408" s="880">
        <v>28</v>
      </c>
      <c r="Z408" s="881"/>
      <c r="AA408" s="881"/>
      <c r="AB408" s="882"/>
      <c r="AC408" s="883" t="s">
        <v>76</v>
      </c>
      <c r="AD408" s="884"/>
      <c r="AE408" s="884"/>
      <c r="AF408" s="884"/>
      <c r="AG408" s="884"/>
      <c r="AH408" s="867" t="s">
        <v>803</v>
      </c>
      <c r="AI408" s="868"/>
      <c r="AJ408" s="868"/>
      <c r="AK408" s="868"/>
      <c r="AL408" s="869" t="s">
        <v>803</v>
      </c>
      <c r="AM408" s="870"/>
      <c r="AN408" s="870"/>
      <c r="AO408" s="871"/>
      <c r="AP408" s="872" t="s">
        <v>803</v>
      </c>
      <c r="AQ408" s="872"/>
      <c r="AR408" s="872"/>
      <c r="AS408" s="872"/>
      <c r="AT408" s="872"/>
      <c r="AU408" s="872"/>
      <c r="AV408" s="872"/>
      <c r="AW408" s="872"/>
      <c r="AX408" s="872"/>
      <c r="AY408">
        <f>COUNTA($C$408)</f>
        <v>1</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t="s">
        <v>803</v>
      </c>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t="s">
        <v>803</v>
      </c>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t="s">
        <v>803</v>
      </c>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t="s">
        <v>803</v>
      </c>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t="s">
        <v>803</v>
      </c>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t="s">
        <v>803</v>
      </c>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t="s">
        <v>803</v>
      </c>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t="s">
        <v>803</v>
      </c>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t="s">
        <v>803</v>
      </c>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t="s">
        <v>803</v>
      </c>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t="s">
        <v>803</v>
      </c>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t="s">
        <v>803</v>
      </c>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t="s">
        <v>803</v>
      </c>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t="s">
        <v>803</v>
      </c>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t="s">
        <v>803</v>
      </c>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t="s">
        <v>803</v>
      </c>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t="s">
        <v>803</v>
      </c>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t="s">
        <v>803</v>
      </c>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t="s">
        <v>803</v>
      </c>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t="s">
        <v>803</v>
      </c>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2">
      <c r="A432" s="873">
        <v>1</v>
      </c>
      <c r="B432" s="873">
        <v>1</v>
      </c>
      <c r="C432" s="874" t="s">
        <v>780</v>
      </c>
      <c r="D432" s="875"/>
      <c r="E432" s="875"/>
      <c r="F432" s="875"/>
      <c r="G432" s="875"/>
      <c r="H432" s="875"/>
      <c r="I432" s="875"/>
      <c r="J432" s="876">
        <v>8120001016752</v>
      </c>
      <c r="K432" s="877"/>
      <c r="L432" s="877"/>
      <c r="M432" s="877"/>
      <c r="N432" s="877"/>
      <c r="O432" s="877"/>
      <c r="P432" s="878" t="s">
        <v>789</v>
      </c>
      <c r="Q432" s="879"/>
      <c r="R432" s="879"/>
      <c r="S432" s="879"/>
      <c r="T432" s="879"/>
      <c r="U432" s="879"/>
      <c r="V432" s="879"/>
      <c r="W432" s="879"/>
      <c r="X432" s="879"/>
      <c r="Y432" s="880">
        <v>67</v>
      </c>
      <c r="Z432" s="881"/>
      <c r="AA432" s="881"/>
      <c r="AB432" s="882"/>
      <c r="AC432" s="883" t="s">
        <v>334</v>
      </c>
      <c r="AD432" s="884"/>
      <c r="AE432" s="884"/>
      <c r="AF432" s="884"/>
      <c r="AG432" s="884"/>
      <c r="AH432" s="867">
        <v>2</v>
      </c>
      <c r="AI432" s="868"/>
      <c r="AJ432" s="868"/>
      <c r="AK432" s="868"/>
      <c r="AL432" s="869" t="s">
        <v>803</v>
      </c>
      <c r="AM432" s="870"/>
      <c r="AN432" s="870"/>
      <c r="AO432" s="871"/>
      <c r="AP432" s="872" t="s">
        <v>803</v>
      </c>
      <c r="AQ432" s="872"/>
      <c r="AR432" s="872"/>
      <c r="AS432" s="872"/>
      <c r="AT432" s="872"/>
      <c r="AU432" s="872"/>
      <c r="AV432" s="872"/>
      <c r="AW432" s="872"/>
      <c r="AX432" s="872"/>
      <c r="AY432">
        <f>$AY$429</f>
        <v>1</v>
      </c>
    </row>
    <row r="433" spans="1:51" ht="30" customHeight="1" x14ac:dyDescent="0.2">
      <c r="A433" s="873">
        <v>2</v>
      </c>
      <c r="B433" s="873">
        <v>1</v>
      </c>
      <c r="C433" s="874" t="s">
        <v>780</v>
      </c>
      <c r="D433" s="875"/>
      <c r="E433" s="875"/>
      <c r="F433" s="875"/>
      <c r="G433" s="875"/>
      <c r="H433" s="875"/>
      <c r="I433" s="875"/>
      <c r="J433" s="876">
        <v>8120001016752</v>
      </c>
      <c r="K433" s="877"/>
      <c r="L433" s="877"/>
      <c r="M433" s="877"/>
      <c r="N433" s="877"/>
      <c r="O433" s="877"/>
      <c r="P433" s="878" t="s">
        <v>790</v>
      </c>
      <c r="Q433" s="879"/>
      <c r="R433" s="879"/>
      <c r="S433" s="879"/>
      <c r="T433" s="879"/>
      <c r="U433" s="879"/>
      <c r="V433" s="879"/>
      <c r="W433" s="879"/>
      <c r="X433" s="879"/>
      <c r="Y433" s="880">
        <v>4</v>
      </c>
      <c r="Z433" s="881"/>
      <c r="AA433" s="881"/>
      <c r="AB433" s="882"/>
      <c r="AC433" s="883" t="s">
        <v>340</v>
      </c>
      <c r="AD433" s="884"/>
      <c r="AE433" s="884"/>
      <c r="AF433" s="884"/>
      <c r="AG433" s="884"/>
      <c r="AH433" s="867" t="s">
        <v>761</v>
      </c>
      <c r="AI433" s="868"/>
      <c r="AJ433" s="868"/>
      <c r="AK433" s="868"/>
      <c r="AL433" s="869" t="s">
        <v>803</v>
      </c>
      <c r="AM433" s="870"/>
      <c r="AN433" s="870"/>
      <c r="AO433" s="871"/>
      <c r="AP433" s="872" t="s">
        <v>803</v>
      </c>
      <c r="AQ433" s="872"/>
      <c r="AR433" s="872"/>
      <c r="AS433" s="872"/>
      <c r="AT433" s="872"/>
      <c r="AU433" s="872"/>
      <c r="AV433" s="872"/>
      <c r="AW433" s="872"/>
      <c r="AX433" s="872"/>
      <c r="AY433">
        <f>COUNTA($C$433)</f>
        <v>1</v>
      </c>
    </row>
    <row r="434" spans="1:51" ht="30" customHeight="1" x14ac:dyDescent="0.2">
      <c r="A434" s="873">
        <v>3</v>
      </c>
      <c r="B434" s="873">
        <v>1</v>
      </c>
      <c r="C434" s="874" t="s">
        <v>780</v>
      </c>
      <c r="D434" s="875"/>
      <c r="E434" s="875"/>
      <c r="F434" s="875"/>
      <c r="G434" s="875"/>
      <c r="H434" s="875"/>
      <c r="I434" s="875"/>
      <c r="J434" s="876">
        <v>8120001016752</v>
      </c>
      <c r="K434" s="877"/>
      <c r="L434" s="877"/>
      <c r="M434" s="877"/>
      <c r="N434" s="877"/>
      <c r="O434" s="877"/>
      <c r="P434" s="878" t="s">
        <v>791</v>
      </c>
      <c r="Q434" s="879"/>
      <c r="R434" s="879"/>
      <c r="S434" s="879"/>
      <c r="T434" s="879"/>
      <c r="U434" s="879"/>
      <c r="V434" s="879"/>
      <c r="W434" s="879"/>
      <c r="X434" s="879"/>
      <c r="Y434" s="880">
        <v>2</v>
      </c>
      <c r="Z434" s="881"/>
      <c r="AA434" s="881"/>
      <c r="AB434" s="882"/>
      <c r="AC434" s="883" t="s">
        <v>334</v>
      </c>
      <c r="AD434" s="884"/>
      <c r="AE434" s="884"/>
      <c r="AF434" s="884"/>
      <c r="AG434" s="884"/>
      <c r="AH434" s="885">
        <v>2</v>
      </c>
      <c r="AI434" s="886"/>
      <c r="AJ434" s="886"/>
      <c r="AK434" s="886"/>
      <c r="AL434" s="869" t="s">
        <v>803</v>
      </c>
      <c r="AM434" s="870"/>
      <c r="AN434" s="870"/>
      <c r="AO434" s="871"/>
      <c r="AP434" s="872" t="s">
        <v>803</v>
      </c>
      <c r="AQ434" s="872"/>
      <c r="AR434" s="872"/>
      <c r="AS434" s="872"/>
      <c r="AT434" s="872"/>
      <c r="AU434" s="872"/>
      <c r="AV434" s="872"/>
      <c r="AW434" s="872"/>
      <c r="AX434" s="872"/>
      <c r="AY434">
        <f>COUNTA($C$434)</f>
        <v>1</v>
      </c>
    </row>
    <row r="435" spans="1:51" ht="30" customHeight="1" x14ac:dyDescent="0.2">
      <c r="A435" s="873">
        <v>4</v>
      </c>
      <c r="B435" s="873">
        <v>1</v>
      </c>
      <c r="C435" s="874" t="s">
        <v>780</v>
      </c>
      <c r="D435" s="875"/>
      <c r="E435" s="875"/>
      <c r="F435" s="875"/>
      <c r="G435" s="875"/>
      <c r="H435" s="875"/>
      <c r="I435" s="875"/>
      <c r="J435" s="876">
        <v>8120001016752</v>
      </c>
      <c r="K435" s="877"/>
      <c r="L435" s="877"/>
      <c r="M435" s="877"/>
      <c r="N435" s="877"/>
      <c r="O435" s="877"/>
      <c r="P435" s="878" t="s">
        <v>792</v>
      </c>
      <c r="Q435" s="879"/>
      <c r="R435" s="879"/>
      <c r="S435" s="879"/>
      <c r="T435" s="879"/>
      <c r="U435" s="879"/>
      <c r="V435" s="879"/>
      <c r="W435" s="879"/>
      <c r="X435" s="879"/>
      <c r="Y435" s="880">
        <v>0.2</v>
      </c>
      <c r="Z435" s="881"/>
      <c r="AA435" s="881"/>
      <c r="AB435" s="882"/>
      <c r="AC435" s="883" t="s">
        <v>340</v>
      </c>
      <c r="AD435" s="884"/>
      <c r="AE435" s="884"/>
      <c r="AF435" s="884"/>
      <c r="AG435" s="884"/>
      <c r="AH435" s="885" t="s">
        <v>761</v>
      </c>
      <c r="AI435" s="886"/>
      <c r="AJ435" s="886"/>
      <c r="AK435" s="886"/>
      <c r="AL435" s="869" t="s">
        <v>803</v>
      </c>
      <c r="AM435" s="870"/>
      <c r="AN435" s="870"/>
      <c r="AO435" s="871"/>
      <c r="AP435" s="872" t="s">
        <v>803</v>
      </c>
      <c r="AQ435" s="872"/>
      <c r="AR435" s="872"/>
      <c r="AS435" s="872"/>
      <c r="AT435" s="872"/>
      <c r="AU435" s="872"/>
      <c r="AV435" s="872"/>
      <c r="AW435" s="872"/>
      <c r="AX435" s="872"/>
      <c r="AY435">
        <f>COUNTA($C$435)</f>
        <v>1</v>
      </c>
    </row>
    <row r="436" spans="1:51" ht="30" customHeight="1" x14ac:dyDescent="0.2">
      <c r="A436" s="873">
        <v>5</v>
      </c>
      <c r="B436" s="873">
        <v>1</v>
      </c>
      <c r="C436" s="874" t="s">
        <v>780</v>
      </c>
      <c r="D436" s="875"/>
      <c r="E436" s="875"/>
      <c r="F436" s="875"/>
      <c r="G436" s="875"/>
      <c r="H436" s="875"/>
      <c r="I436" s="875"/>
      <c r="J436" s="876">
        <v>8120001016752</v>
      </c>
      <c r="K436" s="877"/>
      <c r="L436" s="877"/>
      <c r="M436" s="877"/>
      <c r="N436" s="877"/>
      <c r="O436" s="877"/>
      <c r="P436" s="878" t="s">
        <v>793</v>
      </c>
      <c r="Q436" s="879"/>
      <c r="R436" s="879"/>
      <c r="S436" s="879"/>
      <c r="T436" s="879"/>
      <c r="U436" s="879"/>
      <c r="V436" s="879"/>
      <c r="W436" s="879"/>
      <c r="X436" s="879"/>
      <c r="Y436" s="880">
        <v>0</v>
      </c>
      <c r="Z436" s="881"/>
      <c r="AA436" s="881"/>
      <c r="AB436" s="882"/>
      <c r="AC436" s="883" t="s">
        <v>334</v>
      </c>
      <c r="AD436" s="884"/>
      <c r="AE436" s="884"/>
      <c r="AF436" s="884"/>
      <c r="AG436" s="884"/>
      <c r="AH436" s="885">
        <v>1</v>
      </c>
      <c r="AI436" s="886"/>
      <c r="AJ436" s="886"/>
      <c r="AK436" s="886"/>
      <c r="AL436" s="869" t="s">
        <v>803</v>
      </c>
      <c r="AM436" s="870"/>
      <c r="AN436" s="870"/>
      <c r="AO436" s="871"/>
      <c r="AP436" s="872" t="s">
        <v>803</v>
      </c>
      <c r="AQ436" s="872"/>
      <c r="AR436" s="872"/>
      <c r="AS436" s="872"/>
      <c r="AT436" s="872"/>
      <c r="AU436" s="872"/>
      <c r="AV436" s="872"/>
      <c r="AW436" s="872"/>
      <c r="AX436" s="872"/>
      <c r="AY436">
        <f>COUNTA($C$436)</f>
        <v>1</v>
      </c>
    </row>
    <row r="437" spans="1:51" ht="30" customHeight="1" x14ac:dyDescent="0.2">
      <c r="A437" s="873">
        <v>6</v>
      </c>
      <c r="B437" s="873">
        <v>1</v>
      </c>
      <c r="C437" s="874" t="s">
        <v>759</v>
      </c>
      <c r="D437" s="875"/>
      <c r="E437" s="875"/>
      <c r="F437" s="875"/>
      <c r="G437" s="875"/>
      <c r="H437" s="875"/>
      <c r="I437" s="875"/>
      <c r="J437" s="876">
        <v>3010001010696</v>
      </c>
      <c r="K437" s="877"/>
      <c r="L437" s="877"/>
      <c r="M437" s="877"/>
      <c r="N437" s="877"/>
      <c r="O437" s="877"/>
      <c r="P437" s="878" t="s">
        <v>794</v>
      </c>
      <c r="Q437" s="879"/>
      <c r="R437" s="879"/>
      <c r="S437" s="879"/>
      <c r="T437" s="879"/>
      <c r="U437" s="879"/>
      <c r="V437" s="879"/>
      <c r="W437" s="879"/>
      <c r="X437" s="879"/>
      <c r="Y437" s="880">
        <v>7</v>
      </c>
      <c r="Z437" s="881"/>
      <c r="AA437" s="881"/>
      <c r="AB437" s="882"/>
      <c r="AC437" s="883" t="s">
        <v>339</v>
      </c>
      <c r="AD437" s="884"/>
      <c r="AE437" s="884"/>
      <c r="AF437" s="884"/>
      <c r="AG437" s="884"/>
      <c r="AH437" s="885" t="s">
        <v>761</v>
      </c>
      <c r="AI437" s="886"/>
      <c r="AJ437" s="886"/>
      <c r="AK437" s="886"/>
      <c r="AL437" s="869" t="s">
        <v>803</v>
      </c>
      <c r="AM437" s="870"/>
      <c r="AN437" s="870"/>
      <c r="AO437" s="871"/>
      <c r="AP437" s="872" t="s">
        <v>803</v>
      </c>
      <c r="AQ437" s="872"/>
      <c r="AR437" s="872"/>
      <c r="AS437" s="872"/>
      <c r="AT437" s="872"/>
      <c r="AU437" s="872"/>
      <c r="AV437" s="872"/>
      <c r="AW437" s="872"/>
      <c r="AX437" s="872"/>
      <c r="AY437">
        <f>COUNTA($C$437)</f>
        <v>1</v>
      </c>
    </row>
    <row r="438" spans="1:51" ht="30" customHeight="1" x14ac:dyDescent="0.2">
      <c r="A438" s="873">
        <v>7</v>
      </c>
      <c r="B438" s="873">
        <v>1</v>
      </c>
      <c r="C438" s="874" t="s">
        <v>781</v>
      </c>
      <c r="D438" s="875"/>
      <c r="E438" s="875"/>
      <c r="F438" s="875"/>
      <c r="G438" s="875"/>
      <c r="H438" s="875"/>
      <c r="I438" s="875"/>
      <c r="J438" s="876">
        <v>3120901014174</v>
      </c>
      <c r="K438" s="877"/>
      <c r="L438" s="877"/>
      <c r="M438" s="877"/>
      <c r="N438" s="877"/>
      <c r="O438" s="877"/>
      <c r="P438" s="878" t="s">
        <v>804</v>
      </c>
      <c r="Q438" s="879"/>
      <c r="R438" s="879"/>
      <c r="S438" s="879"/>
      <c r="T438" s="879"/>
      <c r="U438" s="879"/>
      <c r="V438" s="879"/>
      <c r="W438" s="879"/>
      <c r="X438" s="879"/>
      <c r="Y438" s="880">
        <v>3</v>
      </c>
      <c r="Z438" s="881"/>
      <c r="AA438" s="881"/>
      <c r="AB438" s="882"/>
      <c r="AC438" s="883" t="s">
        <v>340</v>
      </c>
      <c r="AD438" s="884"/>
      <c r="AE438" s="884"/>
      <c r="AF438" s="884"/>
      <c r="AG438" s="884"/>
      <c r="AH438" s="885" t="s">
        <v>761</v>
      </c>
      <c r="AI438" s="886"/>
      <c r="AJ438" s="886"/>
      <c r="AK438" s="886"/>
      <c r="AL438" s="869" t="s">
        <v>803</v>
      </c>
      <c r="AM438" s="870"/>
      <c r="AN438" s="870"/>
      <c r="AO438" s="871"/>
      <c r="AP438" s="872" t="s">
        <v>803</v>
      </c>
      <c r="AQ438" s="872"/>
      <c r="AR438" s="872"/>
      <c r="AS438" s="872"/>
      <c r="AT438" s="872"/>
      <c r="AU438" s="872"/>
      <c r="AV438" s="872"/>
      <c r="AW438" s="872"/>
      <c r="AX438" s="872"/>
      <c r="AY438">
        <f>COUNTA($C$438)</f>
        <v>1</v>
      </c>
    </row>
    <row r="439" spans="1:51" ht="30" customHeight="1" x14ac:dyDescent="0.2">
      <c r="A439" s="873">
        <v>8</v>
      </c>
      <c r="B439" s="873">
        <v>1</v>
      </c>
      <c r="C439" s="874" t="s">
        <v>782</v>
      </c>
      <c r="D439" s="875"/>
      <c r="E439" s="875"/>
      <c r="F439" s="875"/>
      <c r="G439" s="875"/>
      <c r="H439" s="875"/>
      <c r="I439" s="875"/>
      <c r="J439" s="876">
        <v>6030001044236</v>
      </c>
      <c r="K439" s="877"/>
      <c r="L439" s="877"/>
      <c r="M439" s="877"/>
      <c r="N439" s="877"/>
      <c r="O439" s="877"/>
      <c r="P439" s="878" t="s">
        <v>795</v>
      </c>
      <c r="Q439" s="879"/>
      <c r="R439" s="879"/>
      <c r="S439" s="879"/>
      <c r="T439" s="879"/>
      <c r="U439" s="879"/>
      <c r="V439" s="879"/>
      <c r="W439" s="879"/>
      <c r="X439" s="879"/>
      <c r="Y439" s="880">
        <v>1</v>
      </c>
      <c r="Z439" s="881"/>
      <c r="AA439" s="881"/>
      <c r="AB439" s="882"/>
      <c r="AC439" s="883" t="s">
        <v>341</v>
      </c>
      <c r="AD439" s="884"/>
      <c r="AE439" s="884"/>
      <c r="AF439" s="884"/>
      <c r="AG439" s="884"/>
      <c r="AH439" s="885" t="s">
        <v>761</v>
      </c>
      <c r="AI439" s="886"/>
      <c r="AJ439" s="886"/>
      <c r="AK439" s="886"/>
      <c r="AL439" s="869" t="s">
        <v>803</v>
      </c>
      <c r="AM439" s="870"/>
      <c r="AN439" s="870"/>
      <c r="AO439" s="871"/>
      <c r="AP439" s="872" t="s">
        <v>803</v>
      </c>
      <c r="AQ439" s="872"/>
      <c r="AR439" s="872"/>
      <c r="AS439" s="872"/>
      <c r="AT439" s="872"/>
      <c r="AU439" s="872"/>
      <c r="AV439" s="872"/>
      <c r="AW439" s="872"/>
      <c r="AX439" s="872"/>
      <c r="AY439">
        <f>COUNTA($C$439)</f>
        <v>1</v>
      </c>
    </row>
    <row r="440" spans="1:51" ht="30" customHeight="1" x14ac:dyDescent="0.2">
      <c r="A440" s="873">
        <v>9</v>
      </c>
      <c r="B440" s="873">
        <v>1</v>
      </c>
      <c r="C440" s="874" t="s">
        <v>783</v>
      </c>
      <c r="D440" s="875"/>
      <c r="E440" s="875"/>
      <c r="F440" s="875"/>
      <c r="G440" s="875"/>
      <c r="H440" s="875"/>
      <c r="I440" s="875"/>
      <c r="J440" s="876">
        <v>8120001013361</v>
      </c>
      <c r="K440" s="877"/>
      <c r="L440" s="877"/>
      <c r="M440" s="877"/>
      <c r="N440" s="877"/>
      <c r="O440" s="877"/>
      <c r="P440" s="878" t="s">
        <v>791</v>
      </c>
      <c r="Q440" s="879"/>
      <c r="R440" s="879"/>
      <c r="S440" s="879"/>
      <c r="T440" s="879"/>
      <c r="U440" s="879"/>
      <c r="V440" s="879"/>
      <c r="W440" s="879"/>
      <c r="X440" s="879"/>
      <c r="Y440" s="880">
        <v>0.7</v>
      </c>
      <c r="Z440" s="881"/>
      <c r="AA440" s="881"/>
      <c r="AB440" s="882"/>
      <c r="AC440" s="883" t="s">
        <v>340</v>
      </c>
      <c r="AD440" s="884"/>
      <c r="AE440" s="884"/>
      <c r="AF440" s="884"/>
      <c r="AG440" s="884"/>
      <c r="AH440" s="885" t="s">
        <v>761</v>
      </c>
      <c r="AI440" s="886"/>
      <c r="AJ440" s="886"/>
      <c r="AK440" s="886"/>
      <c r="AL440" s="869" t="s">
        <v>803</v>
      </c>
      <c r="AM440" s="870"/>
      <c r="AN440" s="870"/>
      <c r="AO440" s="871"/>
      <c r="AP440" s="872" t="s">
        <v>803</v>
      </c>
      <c r="AQ440" s="872"/>
      <c r="AR440" s="872"/>
      <c r="AS440" s="872"/>
      <c r="AT440" s="872"/>
      <c r="AU440" s="872"/>
      <c r="AV440" s="872"/>
      <c r="AW440" s="872"/>
      <c r="AX440" s="872"/>
      <c r="AY440">
        <f>COUNTA($C$440)</f>
        <v>1</v>
      </c>
    </row>
    <row r="441" spans="1:51" ht="30" customHeight="1" x14ac:dyDescent="0.2">
      <c r="A441" s="873">
        <v>10</v>
      </c>
      <c r="B441" s="873">
        <v>1</v>
      </c>
      <c r="C441" s="874" t="s">
        <v>784</v>
      </c>
      <c r="D441" s="875"/>
      <c r="E441" s="875"/>
      <c r="F441" s="875"/>
      <c r="G441" s="875"/>
      <c r="H441" s="875"/>
      <c r="I441" s="875"/>
      <c r="J441" s="876">
        <v>5120001042421</v>
      </c>
      <c r="K441" s="877"/>
      <c r="L441" s="877"/>
      <c r="M441" s="877"/>
      <c r="N441" s="877"/>
      <c r="O441" s="877"/>
      <c r="P441" s="878" t="s">
        <v>796</v>
      </c>
      <c r="Q441" s="879"/>
      <c r="R441" s="879"/>
      <c r="S441" s="879"/>
      <c r="T441" s="879"/>
      <c r="U441" s="879"/>
      <c r="V441" s="879"/>
      <c r="W441" s="879"/>
      <c r="X441" s="879"/>
      <c r="Y441" s="880">
        <v>0.6</v>
      </c>
      <c r="Z441" s="881"/>
      <c r="AA441" s="881"/>
      <c r="AB441" s="882"/>
      <c r="AC441" s="883" t="s">
        <v>340</v>
      </c>
      <c r="AD441" s="884"/>
      <c r="AE441" s="884"/>
      <c r="AF441" s="884"/>
      <c r="AG441" s="884"/>
      <c r="AH441" s="885" t="s">
        <v>761</v>
      </c>
      <c r="AI441" s="886"/>
      <c r="AJ441" s="886"/>
      <c r="AK441" s="886"/>
      <c r="AL441" s="869" t="s">
        <v>803</v>
      </c>
      <c r="AM441" s="870"/>
      <c r="AN441" s="870"/>
      <c r="AO441" s="871"/>
      <c r="AP441" s="872" t="s">
        <v>803</v>
      </c>
      <c r="AQ441" s="872"/>
      <c r="AR441" s="872"/>
      <c r="AS441" s="872"/>
      <c r="AT441" s="872"/>
      <c r="AU441" s="872"/>
      <c r="AV441" s="872"/>
      <c r="AW441" s="872"/>
      <c r="AX441" s="872"/>
      <c r="AY441">
        <f>COUNTA($C$441)</f>
        <v>1</v>
      </c>
    </row>
    <row r="442" spans="1:51" ht="30" customHeight="1" x14ac:dyDescent="0.2">
      <c r="A442" s="873">
        <v>11</v>
      </c>
      <c r="B442" s="873">
        <v>1</v>
      </c>
      <c r="C442" s="874" t="s">
        <v>785</v>
      </c>
      <c r="D442" s="875"/>
      <c r="E442" s="875"/>
      <c r="F442" s="875"/>
      <c r="G442" s="875"/>
      <c r="H442" s="875"/>
      <c r="I442" s="875"/>
      <c r="J442" s="876" t="s">
        <v>761</v>
      </c>
      <c r="K442" s="877"/>
      <c r="L442" s="877"/>
      <c r="M442" s="877"/>
      <c r="N442" s="877"/>
      <c r="O442" s="877"/>
      <c r="P442" s="878" t="s">
        <v>797</v>
      </c>
      <c r="Q442" s="879"/>
      <c r="R442" s="879"/>
      <c r="S442" s="879"/>
      <c r="T442" s="879"/>
      <c r="U442" s="879"/>
      <c r="V442" s="879"/>
      <c r="W442" s="879"/>
      <c r="X442" s="879"/>
      <c r="Y442" s="880">
        <v>0.4</v>
      </c>
      <c r="Z442" s="881"/>
      <c r="AA442" s="881"/>
      <c r="AB442" s="882"/>
      <c r="AC442" s="883" t="s">
        <v>340</v>
      </c>
      <c r="AD442" s="884"/>
      <c r="AE442" s="884"/>
      <c r="AF442" s="884"/>
      <c r="AG442" s="884"/>
      <c r="AH442" s="885" t="s">
        <v>761</v>
      </c>
      <c r="AI442" s="886"/>
      <c r="AJ442" s="886"/>
      <c r="AK442" s="886"/>
      <c r="AL442" s="869" t="s">
        <v>803</v>
      </c>
      <c r="AM442" s="870"/>
      <c r="AN442" s="870"/>
      <c r="AO442" s="871"/>
      <c r="AP442" s="872" t="s">
        <v>803</v>
      </c>
      <c r="AQ442" s="872"/>
      <c r="AR442" s="872"/>
      <c r="AS442" s="872"/>
      <c r="AT442" s="872"/>
      <c r="AU442" s="872"/>
      <c r="AV442" s="872"/>
      <c r="AW442" s="872"/>
      <c r="AX442" s="872"/>
      <c r="AY442">
        <f>COUNTA($C$442)</f>
        <v>1</v>
      </c>
    </row>
    <row r="443" spans="1:51" ht="30" customHeight="1" x14ac:dyDescent="0.2">
      <c r="A443" s="873">
        <v>12</v>
      </c>
      <c r="B443" s="873">
        <v>1</v>
      </c>
      <c r="C443" s="874" t="s">
        <v>786</v>
      </c>
      <c r="D443" s="875"/>
      <c r="E443" s="875"/>
      <c r="F443" s="875"/>
      <c r="G443" s="875"/>
      <c r="H443" s="875"/>
      <c r="I443" s="875"/>
      <c r="J443" s="876">
        <v>6010901009942</v>
      </c>
      <c r="K443" s="877"/>
      <c r="L443" s="877"/>
      <c r="M443" s="877"/>
      <c r="N443" s="877"/>
      <c r="O443" s="877"/>
      <c r="P443" s="878" t="s">
        <v>798</v>
      </c>
      <c r="Q443" s="879"/>
      <c r="R443" s="879"/>
      <c r="S443" s="879"/>
      <c r="T443" s="879"/>
      <c r="U443" s="879"/>
      <c r="V443" s="879"/>
      <c r="W443" s="879"/>
      <c r="X443" s="879"/>
      <c r="Y443" s="880">
        <v>0.4</v>
      </c>
      <c r="Z443" s="881"/>
      <c r="AA443" s="881"/>
      <c r="AB443" s="882"/>
      <c r="AC443" s="883" t="s">
        <v>341</v>
      </c>
      <c r="AD443" s="884"/>
      <c r="AE443" s="884"/>
      <c r="AF443" s="884"/>
      <c r="AG443" s="884"/>
      <c r="AH443" s="885" t="s">
        <v>761</v>
      </c>
      <c r="AI443" s="886"/>
      <c r="AJ443" s="886"/>
      <c r="AK443" s="886"/>
      <c r="AL443" s="869" t="s">
        <v>803</v>
      </c>
      <c r="AM443" s="870"/>
      <c r="AN443" s="870"/>
      <c r="AO443" s="871"/>
      <c r="AP443" s="872" t="s">
        <v>803</v>
      </c>
      <c r="AQ443" s="872"/>
      <c r="AR443" s="872"/>
      <c r="AS443" s="872"/>
      <c r="AT443" s="872"/>
      <c r="AU443" s="872"/>
      <c r="AV443" s="872"/>
      <c r="AW443" s="872"/>
      <c r="AX443" s="872"/>
      <c r="AY443">
        <f>COUNTA($C$443)</f>
        <v>1</v>
      </c>
    </row>
    <row r="444" spans="1:51" ht="30" customHeight="1" x14ac:dyDescent="0.2">
      <c r="A444" s="873">
        <v>13</v>
      </c>
      <c r="B444" s="873">
        <v>1</v>
      </c>
      <c r="C444" s="874" t="s">
        <v>787</v>
      </c>
      <c r="D444" s="875"/>
      <c r="E444" s="875"/>
      <c r="F444" s="875"/>
      <c r="G444" s="875"/>
      <c r="H444" s="875"/>
      <c r="I444" s="875"/>
      <c r="J444" s="876">
        <v>8120901002273</v>
      </c>
      <c r="K444" s="877"/>
      <c r="L444" s="877"/>
      <c r="M444" s="877"/>
      <c r="N444" s="877"/>
      <c r="O444" s="877"/>
      <c r="P444" s="878" t="s">
        <v>799</v>
      </c>
      <c r="Q444" s="879"/>
      <c r="R444" s="879"/>
      <c r="S444" s="879"/>
      <c r="T444" s="879"/>
      <c r="U444" s="879"/>
      <c r="V444" s="879"/>
      <c r="W444" s="879"/>
      <c r="X444" s="879"/>
      <c r="Y444" s="880">
        <v>0.2</v>
      </c>
      <c r="Z444" s="881"/>
      <c r="AA444" s="881"/>
      <c r="AB444" s="882"/>
      <c r="AC444" s="883" t="s">
        <v>340</v>
      </c>
      <c r="AD444" s="884"/>
      <c r="AE444" s="884"/>
      <c r="AF444" s="884"/>
      <c r="AG444" s="884"/>
      <c r="AH444" s="885" t="s">
        <v>761</v>
      </c>
      <c r="AI444" s="886"/>
      <c r="AJ444" s="886"/>
      <c r="AK444" s="886"/>
      <c r="AL444" s="869" t="s">
        <v>803</v>
      </c>
      <c r="AM444" s="870"/>
      <c r="AN444" s="870"/>
      <c r="AO444" s="871"/>
      <c r="AP444" s="872" t="s">
        <v>803</v>
      </c>
      <c r="AQ444" s="872"/>
      <c r="AR444" s="872"/>
      <c r="AS444" s="872"/>
      <c r="AT444" s="872"/>
      <c r="AU444" s="872"/>
      <c r="AV444" s="872"/>
      <c r="AW444" s="872"/>
      <c r="AX444" s="872"/>
      <c r="AY444">
        <f>COUNTA($C$444)</f>
        <v>1</v>
      </c>
    </row>
    <row r="445" spans="1:51" ht="30" customHeight="1" x14ac:dyDescent="0.2">
      <c r="A445" s="873">
        <v>14</v>
      </c>
      <c r="B445" s="873">
        <v>1</v>
      </c>
      <c r="C445" s="874" t="s">
        <v>787</v>
      </c>
      <c r="D445" s="875"/>
      <c r="E445" s="875"/>
      <c r="F445" s="875"/>
      <c r="G445" s="875"/>
      <c r="H445" s="875"/>
      <c r="I445" s="875"/>
      <c r="J445" s="876">
        <v>8120901002273</v>
      </c>
      <c r="K445" s="877"/>
      <c r="L445" s="877"/>
      <c r="M445" s="877"/>
      <c r="N445" s="877"/>
      <c r="O445" s="877"/>
      <c r="P445" s="878" t="s">
        <v>800</v>
      </c>
      <c r="Q445" s="879"/>
      <c r="R445" s="879"/>
      <c r="S445" s="879"/>
      <c r="T445" s="879"/>
      <c r="U445" s="879"/>
      <c r="V445" s="879"/>
      <c r="W445" s="879"/>
      <c r="X445" s="879"/>
      <c r="Y445" s="880">
        <v>0</v>
      </c>
      <c r="Z445" s="881"/>
      <c r="AA445" s="881"/>
      <c r="AB445" s="882"/>
      <c r="AC445" s="883" t="s">
        <v>334</v>
      </c>
      <c r="AD445" s="884"/>
      <c r="AE445" s="884"/>
      <c r="AF445" s="884"/>
      <c r="AG445" s="884"/>
      <c r="AH445" s="885">
        <v>2</v>
      </c>
      <c r="AI445" s="886"/>
      <c r="AJ445" s="886"/>
      <c r="AK445" s="886"/>
      <c r="AL445" s="869" t="s">
        <v>803</v>
      </c>
      <c r="AM445" s="870"/>
      <c r="AN445" s="870"/>
      <c r="AO445" s="871"/>
      <c r="AP445" s="872" t="s">
        <v>803</v>
      </c>
      <c r="AQ445" s="872"/>
      <c r="AR445" s="872"/>
      <c r="AS445" s="872"/>
      <c r="AT445" s="872"/>
      <c r="AU445" s="872"/>
      <c r="AV445" s="872"/>
      <c r="AW445" s="872"/>
      <c r="AX445" s="872"/>
      <c r="AY445">
        <f>COUNTA($C$445)</f>
        <v>1</v>
      </c>
    </row>
    <row r="446" spans="1:51" ht="30" customHeight="1" x14ac:dyDescent="0.2">
      <c r="A446" s="873">
        <v>15</v>
      </c>
      <c r="B446" s="873">
        <v>1</v>
      </c>
      <c r="C446" s="874" t="s">
        <v>788</v>
      </c>
      <c r="D446" s="875"/>
      <c r="E446" s="875"/>
      <c r="F446" s="875"/>
      <c r="G446" s="875"/>
      <c r="H446" s="875"/>
      <c r="I446" s="875"/>
      <c r="J446" s="876">
        <v>5130001019815</v>
      </c>
      <c r="K446" s="877"/>
      <c r="L446" s="877"/>
      <c r="M446" s="877"/>
      <c r="N446" s="877"/>
      <c r="O446" s="877"/>
      <c r="P446" s="878" t="s">
        <v>801</v>
      </c>
      <c r="Q446" s="879"/>
      <c r="R446" s="879"/>
      <c r="S446" s="879"/>
      <c r="T446" s="879"/>
      <c r="U446" s="879"/>
      <c r="V446" s="879"/>
      <c r="W446" s="879"/>
      <c r="X446" s="879"/>
      <c r="Y446" s="880">
        <v>0.1</v>
      </c>
      <c r="Z446" s="881"/>
      <c r="AA446" s="881"/>
      <c r="AB446" s="882"/>
      <c r="AC446" s="883" t="s">
        <v>340</v>
      </c>
      <c r="AD446" s="884"/>
      <c r="AE446" s="884"/>
      <c r="AF446" s="884"/>
      <c r="AG446" s="884"/>
      <c r="AH446" s="885" t="s">
        <v>761</v>
      </c>
      <c r="AI446" s="886"/>
      <c r="AJ446" s="886"/>
      <c r="AK446" s="886"/>
      <c r="AL446" s="869" t="s">
        <v>803</v>
      </c>
      <c r="AM446" s="870"/>
      <c r="AN446" s="870"/>
      <c r="AO446" s="871"/>
      <c r="AP446" s="872" t="s">
        <v>803</v>
      </c>
      <c r="AQ446" s="872"/>
      <c r="AR446" s="872"/>
      <c r="AS446" s="872"/>
      <c r="AT446" s="872"/>
      <c r="AU446" s="872"/>
      <c r="AV446" s="872"/>
      <c r="AW446" s="872"/>
      <c r="AX446" s="872"/>
      <c r="AY446">
        <f>COUNTA($C$446)</f>
        <v>1</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661</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311</v>
      </c>
      <c r="AM627" s="892"/>
      <c r="AN627" s="89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305</v>
      </c>
      <c r="AQ630" s="887"/>
      <c r="AR630" s="887"/>
      <c r="AS630" s="887"/>
      <c r="AT630" s="887"/>
      <c r="AU630" s="887"/>
      <c r="AV630" s="887"/>
      <c r="AW630" s="887"/>
      <c r="AX630" s="887"/>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68:AO395">
    <cfRule type="expression" dxfId="1435" priority="839">
      <formula>IF(AND(AL368&gt;=0, RIGHT(TEXT(AL368,"0.#"),1)&lt;&gt;"."),TRUE,FALSE)</formula>
    </cfRule>
    <cfRule type="expression" dxfId="1434" priority="840">
      <formula>IF(AND(AL368&gt;=0, RIGHT(TEXT(AL368,"0.#"),1)="."),TRUE,FALSE)</formula>
    </cfRule>
    <cfRule type="expression" dxfId="1433" priority="841">
      <formula>IF(AND(AL368&lt;0, RIGHT(TEXT(AL368,"0.#"),1)&lt;&gt;"."),TRUE,FALSE)</formula>
    </cfRule>
    <cfRule type="expression" dxfId="1432" priority="842">
      <formula>IF(AND(AL368&lt;0, RIGHT(TEXT(AL368,"0.#"),1)="."),TRUE,FALSE)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67">
    <cfRule type="expression" dxfId="1419" priority="823">
      <formula>IF(AND(AL366&gt;=0, RIGHT(TEXT(AL366,"0.#"),1)&lt;&gt;"."),TRUE,FALSE)</formula>
    </cfRule>
    <cfRule type="expression" dxfId="1418" priority="824">
      <formula>IF(AND(AL366&gt;=0, RIGHT(TEXT(AL366,"0.#"),1)="."),TRUE,FALSE)</formula>
    </cfRule>
    <cfRule type="expression" dxfId="1417" priority="825">
      <formula>IF(AND(AL366&lt;0, RIGHT(TEXT(AL366,"0.#"),1)&lt;&gt;"."),TRUE,FALSE)</formula>
    </cfRule>
    <cfRule type="expression" dxfId="1416" priority="826">
      <formula>IF(AND(AL366&lt;0, 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399:AO428">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47:AO461">
    <cfRule type="expression" dxfId="1335" priority="749">
      <formula>IF(AND(AL447&gt;=0, RIGHT(TEXT(AL447,"0.#"),1)&lt;&gt;"."),TRUE,FALSE)</formula>
    </cfRule>
    <cfRule type="expression" dxfId="1334" priority="750">
      <formula>IF(AND(AL447&gt;=0, RIGHT(TEXT(AL447,"0.#"),1)="."),TRUE,FALSE)</formula>
    </cfRule>
    <cfRule type="expression" dxfId="1333" priority="751">
      <formula>IF(AND(AL447&lt;0, RIGHT(TEXT(AL447,"0.#"),1)&lt;&gt;"."),TRUE,FALSE)</formula>
    </cfRule>
    <cfRule type="expression" dxfId="1332" priority="752">
      <formula>IF(AND(AL447&lt;0, RIGHT(TEXT(AL447,"0.#"),1)="."),TRUE,FALSE)</formula>
    </cfRule>
  </conditionalFormatting>
  <conditionalFormatting sqref="AL432:AO446">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46" max="16383" man="1"/>
    <brk id="268" max="16383" man="1"/>
    <brk id="362"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5"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692</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315</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370</v>
      </c>
      <c r="AF2" s="963"/>
      <c r="AG2" s="963"/>
      <c r="AH2" s="900"/>
      <c r="AI2" s="963" t="s">
        <v>466</v>
      </c>
      <c r="AJ2" s="963"/>
      <c r="AK2" s="963"/>
      <c r="AL2" s="900"/>
      <c r="AM2" s="963" t="s">
        <v>467</v>
      </c>
      <c r="AN2" s="963"/>
      <c r="AO2" s="963"/>
      <c r="AP2" s="900"/>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342</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315</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370</v>
      </c>
      <c r="AF9" s="963"/>
      <c r="AG9" s="963"/>
      <c r="AH9" s="900"/>
      <c r="AI9" s="963" t="s">
        <v>466</v>
      </c>
      <c r="AJ9" s="963"/>
      <c r="AK9" s="963"/>
      <c r="AL9" s="900"/>
      <c r="AM9" s="963" t="s">
        <v>467</v>
      </c>
      <c r="AN9" s="963"/>
      <c r="AO9" s="963"/>
      <c r="AP9" s="900"/>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342</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315</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370</v>
      </c>
      <c r="AF16" s="963"/>
      <c r="AG16" s="963"/>
      <c r="AH16" s="900"/>
      <c r="AI16" s="963" t="s">
        <v>466</v>
      </c>
      <c r="AJ16" s="963"/>
      <c r="AK16" s="963"/>
      <c r="AL16" s="900"/>
      <c r="AM16" s="963" t="s">
        <v>467</v>
      </c>
      <c r="AN16" s="963"/>
      <c r="AO16" s="963"/>
      <c r="AP16" s="900"/>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342</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315</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370</v>
      </c>
      <c r="AF23" s="963"/>
      <c r="AG23" s="963"/>
      <c r="AH23" s="900"/>
      <c r="AI23" s="963" t="s">
        <v>466</v>
      </c>
      <c r="AJ23" s="963"/>
      <c r="AK23" s="963"/>
      <c r="AL23" s="900"/>
      <c r="AM23" s="963" t="s">
        <v>467</v>
      </c>
      <c r="AN23" s="963"/>
      <c r="AO23" s="963"/>
      <c r="AP23" s="900"/>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342</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315</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370</v>
      </c>
      <c r="AF30" s="963"/>
      <c r="AG30" s="963"/>
      <c r="AH30" s="900"/>
      <c r="AI30" s="963" t="s">
        <v>466</v>
      </c>
      <c r="AJ30" s="963"/>
      <c r="AK30" s="963"/>
      <c r="AL30" s="900"/>
      <c r="AM30" s="963" t="s">
        <v>467</v>
      </c>
      <c r="AN30" s="963"/>
      <c r="AO30" s="963"/>
      <c r="AP30" s="900"/>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342</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315</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370</v>
      </c>
      <c r="AF37" s="963"/>
      <c r="AG37" s="963"/>
      <c r="AH37" s="900"/>
      <c r="AI37" s="963" t="s">
        <v>466</v>
      </c>
      <c r="AJ37" s="963"/>
      <c r="AK37" s="963"/>
      <c r="AL37" s="900"/>
      <c r="AM37" s="963" t="s">
        <v>467</v>
      </c>
      <c r="AN37" s="963"/>
      <c r="AO37" s="963"/>
      <c r="AP37" s="900"/>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342</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315</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370</v>
      </c>
      <c r="AF44" s="963"/>
      <c r="AG44" s="963"/>
      <c r="AH44" s="900"/>
      <c r="AI44" s="963" t="s">
        <v>466</v>
      </c>
      <c r="AJ44" s="963"/>
      <c r="AK44" s="963"/>
      <c r="AL44" s="900"/>
      <c r="AM44" s="963" t="s">
        <v>467</v>
      </c>
      <c r="AN44" s="963"/>
      <c r="AO44" s="963"/>
      <c r="AP44" s="900"/>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342</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315</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370</v>
      </c>
      <c r="AF51" s="963"/>
      <c r="AG51" s="963"/>
      <c r="AH51" s="900"/>
      <c r="AI51" s="963" t="s">
        <v>466</v>
      </c>
      <c r="AJ51" s="963"/>
      <c r="AK51" s="963"/>
      <c r="AL51" s="900"/>
      <c r="AM51" s="963" t="s">
        <v>467</v>
      </c>
      <c r="AN51" s="963"/>
      <c r="AO51" s="963"/>
      <c r="AP51" s="900"/>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342</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315</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370</v>
      </c>
      <c r="AF58" s="963"/>
      <c r="AG58" s="963"/>
      <c r="AH58" s="900"/>
      <c r="AI58" s="963" t="s">
        <v>466</v>
      </c>
      <c r="AJ58" s="963"/>
      <c r="AK58" s="963"/>
      <c r="AL58" s="900"/>
      <c r="AM58" s="963" t="s">
        <v>467</v>
      </c>
      <c r="AN58" s="963"/>
      <c r="AO58" s="963"/>
      <c r="AP58" s="900"/>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342</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315</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370</v>
      </c>
      <c r="AF65" s="963"/>
      <c r="AG65" s="963"/>
      <c r="AH65" s="900"/>
      <c r="AI65" s="963" t="s">
        <v>466</v>
      </c>
      <c r="AJ65" s="963"/>
      <c r="AK65" s="963"/>
      <c r="AL65" s="900"/>
      <c r="AM65" s="963" t="s">
        <v>467</v>
      </c>
      <c r="AN65" s="963"/>
      <c r="AO65" s="963"/>
      <c r="AP65" s="900"/>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342</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0"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318</v>
      </c>
      <c r="Z3" s="865"/>
      <c r="AA3" s="865"/>
      <c r="AB3" s="865"/>
      <c r="AC3" s="989" t="s">
        <v>309</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318</v>
      </c>
      <c r="Z36" s="865"/>
      <c r="AA36" s="865"/>
      <c r="AB36" s="865"/>
      <c r="AC36" s="989" t="s">
        <v>309</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318</v>
      </c>
      <c r="Z69" s="865"/>
      <c r="AA69" s="865"/>
      <c r="AB69" s="865"/>
      <c r="AC69" s="989" t="s">
        <v>309</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318</v>
      </c>
      <c r="Z102" s="865"/>
      <c r="AA102" s="865"/>
      <c r="AB102" s="865"/>
      <c r="AC102" s="989" t="s">
        <v>309</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318</v>
      </c>
      <c r="Z135" s="865"/>
      <c r="AA135" s="865"/>
      <c r="AB135" s="865"/>
      <c r="AC135" s="989" t="s">
        <v>309</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318</v>
      </c>
      <c r="Z168" s="865"/>
      <c r="AA168" s="865"/>
      <c r="AB168" s="865"/>
      <c r="AC168" s="989" t="s">
        <v>309</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318</v>
      </c>
      <c r="Z201" s="865"/>
      <c r="AA201" s="865"/>
      <c r="AB201" s="865"/>
      <c r="AC201" s="989" t="s">
        <v>309</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318</v>
      </c>
      <c r="Z234" s="865"/>
      <c r="AA234" s="865"/>
      <c r="AB234" s="865"/>
      <c r="AC234" s="989" t="s">
        <v>309</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318</v>
      </c>
      <c r="Z267" s="865"/>
      <c r="AA267" s="865"/>
      <c r="AB267" s="865"/>
      <c r="AC267" s="989" t="s">
        <v>309</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318</v>
      </c>
      <c r="Z300" s="865"/>
      <c r="AA300" s="865"/>
      <c r="AB300" s="865"/>
      <c r="AC300" s="989" t="s">
        <v>309</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318</v>
      </c>
      <c r="Z333" s="865"/>
      <c r="AA333" s="865"/>
      <c r="AB333" s="865"/>
      <c r="AC333" s="989" t="s">
        <v>309</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318</v>
      </c>
      <c r="Z366" s="865"/>
      <c r="AA366" s="865"/>
      <c r="AB366" s="865"/>
      <c r="AC366" s="989" t="s">
        <v>309</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318</v>
      </c>
      <c r="Z399" s="865"/>
      <c r="AA399" s="865"/>
      <c r="AB399" s="865"/>
      <c r="AC399" s="989" t="s">
        <v>309</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318</v>
      </c>
      <c r="Z432" s="865"/>
      <c r="AA432" s="865"/>
      <c r="AB432" s="865"/>
      <c r="AC432" s="989" t="s">
        <v>309</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318</v>
      </c>
      <c r="Z465" s="865"/>
      <c r="AA465" s="865"/>
      <c r="AB465" s="865"/>
      <c r="AC465" s="989" t="s">
        <v>309</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318</v>
      </c>
      <c r="Z498" s="865"/>
      <c r="AA498" s="865"/>
      <c r="AB498" s="865"/>
      <c r="AC498" s="989" t="s">
        <v>309</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318</v>
      </c>
      <c r="Z531" s="865"/>
      <c r="AA531" s="865"/>
      <c r="AB531" s="865"/>
      <c r="AC531" s="989" t="s">
        <v>309</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318</v>
      </c>
      <c r="Z564" s="865"/>
      <c r="AA564" s="865"/>
      <c r="AB564" s="865"/>
      <c r="AC564" s="989" t="s">
        <v>309</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318</v>
      </c>
      <c r="Z597" s="865"/>
      <c r="AA597" s="865"/>
      <c r="AB597" s="865"/>
      <c r="AC597" s="989" t="s">
        <v>309</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318</v>
      </c>
      <c r="Z630" s="865"/>
      <c r="AA630" s="865"/>
      <c r="AB630" s="865"/>
      <c r="AC630" s="989" t="s">
        <v>309</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318</v>
      </c>
      <c r="Z663" s="865"/>
      <c r="AA663" s="865"/>
      <c r="AB663" s="865"/>
      <c r="AC663" s="989" t="s">
        <v>309</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318</v>
      </c>
      <c r="Z696" s="865"/>
      <c r="AA696" s="865"/>
      <c r="AB696" s="865"/>
      <c r="AC696" s="989" t="s">
        <v>309</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318</v>
      </c>
      <c r="Z729" s="865"/>
      <c r="AA729" s="865"/>
      <c r="AB729" s="865"/>
      <c r="AC729" s="989" t="s">
        <v>309</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318</v>
      </c>
      <c r="Z762" s="865"/>
      <c r="AA762" s="865"/>
      <c r="AB762" s="865"/>
      <c r="AC762" s="989" t="s">
        <v>309</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318</v>
      </c>
      <c r="Z795" s="865"/>
      <c r="AA795" s="865"/>
      <c r="AB795" s="865"/>
      <c r="AC795" s="989" t="s">
        <v>309</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318</v>
      </c>
      <c r="Z828" s="865"/>
      <c r="AA828" s="865"/>
      <c r="AB828" s="865"/>
      <c r="AC828" s="989" t="s">
        <v>309</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318</v>
      </c>
      <c r="Z861" s="865"/>
      <c r="AA861" s="865"/>
      <c r="AB861" s="865"/>
      <c r="AC861" s="989" t="s">
        <v>309</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318</v>
      </c>
      <c r="Z894" s="865"/>
      <c r="AA894" s="865"/>
      <c r="AB894" s="865"/>
      <c r="AC894" s="989" t="s">
        <v>309</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318</v>
      </c>
      <c r="Z927" s="865"/>
      <c r="AA927" s="865"/>
      <c r="AB927" s="865"/>
      <c r="AC927" s="989" t="s">
        <v>309</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318</v>
      </c>
      <c r="Z960" s="865"/>
      <c r="AA960" s="865"/>
      <c r="AB960" s="865"/>
      <c r="AC960" s="989" t="s">
        <v>309</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318</v>
      </c>
      <c r="Z993" s="865"/>
      <c r="AA993" s="865"/>
      <c r="AB993" s="865"/>
      <c r="AC993" s="989" t="s">
        <v>309</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318</v>
      </c>
      <c r="Z1026" s="865"/>
      <c r="AA1026" s="865"/>
      <c r="AB1026" s="865"/>
      <c r="AC1026" s="989" t="s">
        <v>309</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318</v>
      </c>
      <c r="Z1059" s="865"/>
      <c r="AA1059" s="865"/>
      <c r="AB1059" s="865"/>
      <c r="AC1059" s="989" t="s">
        <v>309</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318</v>
      </c>
      <c r="Z1092" s="865"/>
      <c r="AA1092" s="865"/>
      <c r="AB1092" s="865"/>
      <c r="AC1092" s="989" t="s">
        <v>309</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318</v>
      </c>
      <c r="Z1125" s="865"/>
      <c r="AA1125" s="865"/>
      <c r="AB1125" s="865"/>
      <c r="AC1125" s="989" t="s">
        <v>309</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318</v>
      </c>
      <c r="Z1158" s="865"/>
      <c r="AA1158" s="865"/>
      <c r="AB1158" s="865"/>
      <c r="AC1158" s="989" t="s">
        <v>309</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318</v>
      </c>
      <c r="Z1191" s="865"/>
      <c r="AA1191" s="865"/>
      <c r="AB1191" s="865"/>
      <c r="AC1191" s="989" t="s">
        <v>309</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318</v>
      </c>
      <c r="Z1224" s="865"/>
      <c r="AA1224" s="865"/>
      <c r="AB1224" s="865"/>
      <c r="AC1224" s="989" t="s">
        <v>309</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318</v>
      </c>
      <c r="Z1257" s="865"/>
      <c r="AA1257" s="865"/>
      <c r="AB1257" s="865"/>
      <c r="AC1257" s="989" t="s">
        <v>309</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318</v>
      </c>
      <c r="Z1290" s="865"/>
      <c r="AA1290" s="865"/>
      <c r="AB1290" s="865"/>
      <c r="AC1290" s="989" t="s">
        <v>309</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2022-09-01T05:46:38Z</dcterms:created>
  <dcterms:modified xsi:type="dcterms:W3CDTF">2022-10-14T05:42:04Z</dcterms:modified>
</cp:coreProperties>
</file>