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708" windowWidth="12072" windowHeight="6168" activeTab="0"/>
  </bookViews>
  <sheets>
    <sheet name="データ" sheetId="1" r:id="rId1"/>
    <sheet name="Sheet1" sheetId="2" r:id="rId2"/>
  </sheets>
  <definedNames>
    <definedName name="_xlnm.Print_Area" localSheetId="0">'データ'!$A$1:$L$10</definedName>
  </definedNames>
  <calcPr fullCalcOnLoad="1"/>
</workbook>
</file>

<file path=xl/sharedStrings.xml><?xml version="1.0" encoding="utf-8"?>
<sst xmlns="http://schemas.openxmlformats.org/spreadsheetml/2006/main" count="5" uniqueCount="5">
  <si>
    <t>収容基準人員</t>
  </si>
  <si>
    <t>＊　年間平均収容率で、「年間被留置者のべ人員（全国）」÷「収容基準人員（4/1現在）」×365（366）日</t>
  </si>
  <si>
    <t>-</t>
  </si>
  <si>
    <r>
      <t>収 容 率</t>
    </r>
    <r>
      <rPr>
        <vertAlign val="superscript"/>
        <sz val="11"/>
        <color indexed="8"/>
        <rFont val="ＭＳ Ｐゴシック"/>
        <family val="3"/>
      </rPr>
      <t>＊</t>
    </r>
  </si>
  <si>
    <t xml:space="preserve">           　年次
区分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</si>
</sst>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%"/>
    <numFmt numFmtId="179" formatCode="0_ "/>
    <numFmt numFmtId="180" formatCode="0.0"/>
    <numFmt numFmtId="181" formatCode="0.000"/>
    <numFmt numFmtId="182" formatCode="#,###"/>
    <numFmt numFmtId="183" formatCode="0.0_);[Red]\(0.0\)"/>
    <numFmt numFmtId="184" formatCode="0_);[Red]\(0\)"/>
    <numFmt numFmtId="185" formatCode="0.00_);[Red]\(0.00\)"/>
    <numFmt numFmtId="186" formatCode="0.00000000"/>
    <numFmt numFmtId="187" formatCode="0.00_ "/>
    <numFmt numFmtId="188" formatCode="#,##0.00_);[Red]\(#,##0.00\)"/>
    <numFmt numFmtId="189" formatCode="#,##0_);[Red]\(#,##0\)"/>
    <numFmt numFmtId="190" formatCode="0.000_);[Red]\(0.000\)"/>
    <numFmt numFmtId="191" formatCode="0.0000_);[Red]\(0.0000\)"/>
    <numFmt numFmtId="192" formatCode="0.00000_);[Red]\(0.00000\)"/>
    <numFmt numFmtId="193" formatCode="#,##0;[Red]#,##0"/>
    <numFmt numFmtId="194" formatCode="#0_ "/>
    <numFmt numFmtId="195" formatCode="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3" fontId="42" fillId="0" borderId="0" xfId="0" applyNumberFormat="1" applyFont="1" applyBorder="1" applyAlignment="1">
      <alignment horizontal="center"/>
    </xf>
    <xf numFmtId="3" fontId="42" fillId="0" borderId="11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176" fontId="42" fillId="0" borderId="14" xfId="0" applyNumberFormat="1" applyFont="1" applyFill="1" applyBorder="1" applyAlignment="1">
      <alignment horizontal="right" vertical="center"/>
    </xf>
    <xf numFmtId="176" fontId="42" fillId="0" borderId="15" xfId="0" applyNumberFormat="1" applyFont="1" applyFill="1" applyBorder="1" applyAlignment="1">
      <alignment horizontal="right" vertical="center"/>
    </xf>
    <xf numFmtId="0" fontId="42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vertical="center"/>
    </xf>
    <xf numFmtId="0" fontId="42" fillId="0" borderId="19" xfId="0" applyFont="1" applyFill="1" applyBorder="1" applyAlignment="1">
      <alignment horizontal="center" vertical="center" shrinkToFit="1"/>
    </xf>
    <xf numFmtId="0" fontId="42" fillId="0" borderId="2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47625</xdr:rowOff>
    </xdr:from>
    <xdr:to>
      <xdr:col>8</xdr:col>
      <xdr:colOff>447675</xdr:colOff>
      <xdr:row>2</xdr:row>
      <xdr:rowOff>0</xdr:rowOff>
    </xdr:to>
    <xdr:sp>
      <xdr:nvSpPr>
        <xdr:cNvPr id="1" name="Text Box 30"/>
        <xdr:cNvSpPr txBox="1">
          <a:spLocks noChangeArrowheads="1"/>
        </xdr:cNvSpPr>
      </xdr:nvSpPr>
      <xdr:spPr>
        <a:xfrm>
          <a:off x="238125" y="47625"/>
          <a:ext cx="5791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図表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6-13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収容基準人員（全国）の推移（平成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13.625" style="0" customWidth="1"/>
    <col min="3" max="12" width="9.375" style="0" customWidth="1"/>
    <col min="13" max="13" width="2.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3"/>
      <c r="J1" s="2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</row>
    <row r="3" spans="1:13" ht="24" customHeight="1" thickBot="1">
      <c r="A3" s="1"/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1"/>
    </row>
    <row r="4" spans="1:13" ht="31.5" customHeight="1">
      <c r="A4" s="1"/>
      <c r="B4" s="18" t="s">
        <v>4</v>
      </c>
      <c r="C4" s="12">
        <v>18</v>
      </c>
      <c r="D4" s="12">
        <v>19</v>
      </c>
      <c r="E4" s="12">
        <v>20</v>
      </c>
      <c r="F4" s="12">
        <v>21</v>
      </c>
      <c r="G4" s="12">
        <v>22</v>
      </c>
      <c r="H4" s="12">
        <v>23</v>
      </c>
      <c r="I4" s="13">
        <v>24</v>
      </c>
      <c r="J4" s="13">
        <v>25</v>
      </c>
      <c r="K4" s="13">
        <v>26</v>
      </c>
      <c r="L4" s="14">
        <v>27</v>
      </c>
      <c r="M4" s="5"/>
    </row>
    <row r="5" spans="1:13" ht="30" customHeight="1">
      <c r="A5" s="1"/>
      <c r="B5" s="15" t="s">
        <v>0</v>
      </c>
      <c r="C5" s="16">
        <v>20191</v>
      </c>
      <c r="D5" s="16">
        <v>20304</v>
      </c>
      <c r="E5" s="16">
        <v>20759</v>
      </c>
      <c r="F5" s="16">
        <v>20961</v>
      </c>
      <c r="G5" s="16">
        <v>21404</v>
      </c>
      <c r="H5" s="8">
        <v>21535</v>
      </c>
      <c r="I5" s="8">
        <v>21508</v>
      </c>
      <c r="J5" s="7">
        <v>21667</v>
      </c>
      <c r="K5" s="8">
        <v>21886</v>
      </c>
      <c r="L5" s="9">
        <v>21667</v>
      </c>
      <c r="M5" s="6"/>
    </row>
    <row r="6" spans="1:13" ht="30" customHeight="1" thickBot="1">
      <c r="A6" s="1"/>
      <c r="B6" s="17" t="s">
        <v>3</v>
      </c>
      <c r="C6" s="10">
        <f>5184595/(C5*365)*100</f>
        <v>70.35000675060026</v>
      </c>
      <c r="D6" s="10">
        <f>4632792/(D5*365)*100</f>
        <v>62.51271090385051</v>
      </c>
      <c r="E6" s="10">
        <f>4362063/(E5*366)*100</f>
        <v>57.41223044478436</v>
      </c>
      <c r="F6" s="10">
        <f>4381166/(F5*365)*100</f>
        <v>57.26441734911476</v>
      </c>
      <c r="G6" s="10">
        <f>4072650/(G5*365)*100</f>
        <v>52.130186906556965</v>
      </c>
      <c r="H6" s="10">
        <f>3735738/(H5*365)*100</f>
        <v>47.52681044874384</v>
      </c>
      <c r="I6" s="10">
        <f>3701451/(I5*366)*100</f>
        <v>47.020895008186045</v>
      </c>
      <c r="J6" s="10">
        <f>3538159/(J5*365)*100</f>
        <v>44.73894079184873</v>
      </c>
      <c r="K6" s="10">
        <f>3538159/(K5*365)*100</f>
        <v>44.29126519861949</v>
      </c>
      <c r="L6" s="11" t="s">
        <v>2</v>
      </c>
      <c r="M6" s="4"/>
    </row>
    <row r="7" spans="1:13" ht="12.7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"/>
      <c r="B8" s="4" t="s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="1" customFormat="1" ht="12.75"/>
  </sheetData>
  <sheetProtection/>
  <printOptions/>
  <pageMargins left="1.6141732283464567" right="0.3937007874015748" top="1.6929133858267718" bottom="0.1968503937007874" header="0.5118110236220472" footer="0.5118110236220472"/>
  <pageSetup fitToHeight="0" horizontalDpi="600" verticalDpi="600" orientation="landscape" paperSize="9" scale="10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2022-07-28T04:12:47Z</dcterms:created>
  <dcterms:modified xsi:type="dcterms:W3CDTF">2022-07-28T04:12:47Z</dcterms:modified>
  <cp:category/>
  <cp:version/>
  <cp:contentType/>
  <cp:contentStatus/>
</cp:coreProperties>
</file>