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２－３（構成比）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<sst xmlns="http://schemas.openxmlformats.org/spreadsheetml/2006/main" count="13" uniqueCount="13">
  <si>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刑法犯総数</t>
  </si>
  <si>
    <t>（単位：％）</t>
  </si>
  <si>
    <t>凶悪犯</t>
  </si>
  <si>
    <t>粗暴犯</t>
  </si>
  <si>
    <t>窃盗犯総数</t>
  </si>
  <si>
    <t>侵入盗</t>
  </si>
  <si>
    <t>乗り物盗</t>
  </si>
  <si>
    <t>非侵入盗</t>
  </si>
  <si>
    <t>知能犯</t>
  </si>
  <si>
    <t>風俗犯</t>
  </si>
  <si>
    <t>その他の刑法犯</t>
  </si>
  <si>
    <t>　　　　　　　　年次　　　　　　　　　　　　　　　　　　　　　　　　　　　　　　　　　　　　　　　　　　　　　　　　　　　　　　　　　　　　　　　　　　　　　　　　　　　　　　　　　　
区分</t>
  </si>
  <si>
    <t>統計２－３　刑法犯の包括罪種別認知件数の構成比の推移（平成19～23年）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</si>
</sst>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</numFmts>
  <fonts count="39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61">
      <alignment/>
      <protection/>
    </xf>
    <xf numFmtId="0" fontId="2" fillId="0" borderId="10" xfId="61" applyBorder="1">
      <alignment/>
      <protection/>
    </xf>
    <xf numFmtId="0" fontId="2" fillId="0" borderId="11" xfId="61" applyBorder="1" applyAlignment="1">
      <alignment horizontal="center"/>
      <protection/>
    </xf>
    <xf numFmtId="0" fontId="2" fillId="0" borderId="12" xfId="61" applyBorder="1" applyAlignment="1">
      <alignment horizontal="center"/>
      <protection/>
    </xf>
    <xf numFmtId="179" fontId="2" fillId="0" borderId="13" xfId="61" applyNumberFormat="1" applyFill="1" applyBorder="1">
      <alignment/>
      <protection/>
    </xf>
    <xf numFmtId="0" fontId="2" fillId="0" borderId="0" xfId="61" applyAlignment="1">
      <alignment shrinkToFit="1"/>
      <protection/>
    </xf>
    <xf numFmtId="0" fontId="2" fillId="0" borderId="0" xfId="61" applyFont="1">
      <alignment/>
      <protection/>
    </xf>
    <xf numFmtId="0" fontId="2" fillId="0" borderId="13" xfId="61" applyFont="1" applyBorder="1">
      <alignment/>
      <protection/>
    </xf>
    <xf numFmtId="0" fontId="2" fillId="0" borderId="14" xfId="61" applyFont="1" applyBorder="1">
      <alignment/>
      <protection/>
    </xf>
    <xf numFmtId="0" fontId="2" fillId="0" borderId="15" xfId="61" applyFont="1" applyBorder="1" applyAlignment="1">
      <alignment/>
      <protection/>
    </xf>
    <xf numFmtId="185" fontId="2" fillId="0" borderId="13" xfId="49" applyNumberFormat="1" applyFont="1" applyFill="1" applyBorder="1" applyAlignment="1">
      <alignment/>
    </xf>
    <xf numFmtId="0" fontId="2" fillId="0" borderId="12" xfId="61" applyBorder="1">
      <alignment/>
      <protection/>
    </xf>
    <xf numFmtId="0" fontId="2" fillId="0" borderId="11" xfId="61" applyBorder="1" applyAlignment="1">
      <alignment horizontal="center" vertical="center"/>
      <protection/>
    </xf>
    <xf numFmtId="178" fontId="2" fillId="0" borderId="13" xfId="61" applyNumberFormat="1" applyBorder="1">
      <alignment/>
      <protection/>
    </xf>
    <xf numFmtId="178" fontId="2" fillId="0" borderId="0" xfId="61" applyNumberFormat="1">
      <alignment/>
      <protection/>
    </xf>
    <xf numFmtId="0" fontId="2" fillId="0" borderId="12" xfId="61" applyFont="1" applyBorder="1" applyAlignment="1">
      <alignment horizontal="left"/>
      <protection/>
    </xf>
    <xf numFmtId="0" fontId="2" fillId="0" borderId="12" xfId="61" applyBorder="1" applyAlignment="1">
      <alignment horizontal="left"/>
      <protection/>
    </xf>
    <xf numFmtId="0" fontId="2" fillId="0" borderId="16" xfId="61" applyFont="1" applyBorder="1" applyAlignment="1">
      <alignment horizontal="left"/>
      <protection/>
    </xf>
    <xf numFmtId="0" fontId="2" fillId="0" borderId="17" xfId="61" applyBorder="1" applyAlignment="1">
      <alignment horizontal="left"/>
      <protection/>
    </xf>
    <xf numFmtId="0" fontId="2" fillId="0" borderId="16" xfId="61" applyFont="1" applyBorder="1" applyAlignment="1">
      <alignment/>
      <protection/>
    </xf>
    <xf numFmtId="0" fontId="2" fillId="0" borderId="17" xfId="61" applyBorder="1" applyAlignment="1">
      <alignment/>
      <protection/>
    </xf>
    <xf numFmtId="0" fontId="2" fillId="0" borderId="0" xfId="61" applyAlignment="1">
      <alignment vertical="center"/>
      <protection/>
    </xf>
    <xf numFmtId="0" fontId="2" fillId="0" borderId="18" xfId="61" applyBorder="1" applyAlignment="1">
      <alignment vertical="top" wrapText="1"/>
      <protection/>
    </xf>
    <xf numFmtId="0" fontId="2" fillId="0" borderId="19" xfId="61" applyBorder="1" applyAlignment="1">
      <alignment vertical="top" wrapText="1"/>
      <protection/>
    </xf>
    <xf numFmtId="0" fontId="2" fillId="0" borderId="20" xfId="61" applyBorder="1" applyAlignment="1">
      <alignment vertical="top" wrapText="1"/>
      <protection/>
    </xf>
    <xf numFmtId="0" fontId="2" fillId="0" borderId="21" xfId="61" applyBorder="1" applyAlignment="1">
      <alignment vertical="top" wrapText="1"/>
      <protection/>
    </xf>
    <xf numFmtId="0" fontId="2" fillId="0" borderId="22" xfId="61" applyBorder="1" applyAlignment="1">
      <alignment vertical="top" wrapText="1"/>
      <protection/>
    </xf>
    <xf numFmtId="0" fontId="2" fillId="0" borderId="23" xfId="61" applyBorder="1" applyAlignment="1">
      <alignment vertical="top" wrapText="1"/>
      <protection/>
    </xf>
    <xf numFmtId="0" fontId="2" fillId="0" borderId="0" xfId="61" applyFont="1" applyAlignment="1">
      <alignment/>
      <protection/>
    </xf>
    <xf numFmtId="0" fontId="2" fillId="0" borderId="0" xfId="61" applyAlignment="1">
      <alignment/>
      <protection/>
    </xf>
    <xf numFmtId="0" fontId="0" fillId="0" borderId="0" xfId="0" applyAlignment="1">
      <alignment/>
    </xf>
    <xf numFmtId="0" fontId="2" fillId="0" borderId="24" xfId="61" applyBorder="1" applyAlignment="1">
      <alignment/>
      <protection/>
    </xf>
    <xf numFmtId="0" fontId="2" fillId="0" borderId="13" xfId="61" applyFont="1" applyBorder="1" applyAlignment="1">
      <alignment/>
      <protection/>
    </xf>
    <xf numFmtId="0" fontId="2" fillId="0" borderId="13" xfId="6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犯罪率推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tabSelected="1" zoomScalePageLayoutView="0" workbookViewId="0" topLeftCell="A1">
      <selection activeCell="L4" sqref="L4"/>
    </sheetView>
  </sheetViews>
  <sheetFormatPr defaultColWidth="12" defaultRowHeight="11.25"/>
  <cols>
    <col min="1" max="1" width="2.66015625" style="1" customWidth="1"/>
    <col min="2" max="2" width="3.16015625" style="1" customWidth="1"/>
    <col min="3" max="3" width="16.5" style="1" customWidth="1"/>
    <col min="4" max="16384" width="12" style="1" customWidth="1"/>
  </cols>
  <sheetData>
    <row r="2" spans="2:9" ht="12.75">
      <c r="B2" s="29" t="s">
        <v>12</v>
      </c>
      <c r="C2" s="30"/>
      <c r="D2" s="30"/>
      <c r="E2" s="30"/>
      <c r="F2" s="30"/>
      <c r="G2" s="30"/>
      <c r="H2" s="30"/>
      <c r="I2" s="31"/>
    </row>
    <row r="3" ht="12.75">
      <c r="H3" s="7" t="s">
        <v>1</v>
      </c>
    </row>
    <row r="4" spans="2:8" ht="13.5" customHeight="1">
      <c r="B4" s="23" t="s">
        <v>11</v>
      </c>
      <c r="C4" s="24"/>
      <c r="D4" s="2"/>
      <c r="E4" s="2"/>
      <c r="F4" s="2"/>
      <c r="G4" s="2"/>
      <c r="H4" s="2"/>
    </row>
    <row r="5" spans="2:8" ht="12.75">
      <c r="B5" s="25"/>
      <c r="C5" s="26"/>
      <c r="D5" s="3">
        <v>19</v>
      </c>
      <c r="E5" s="13">
        <v>20</v>
      </c>
      <c r="F5" s="13">
        <v>21</v>
      </c>
      <c r="G5" s="13">
        <v>22</v>
      </c>
      <c r="H5" s="3">
        <v>23</v>
      </c>
    </row>
    <row r="6" spans="2:8" ht="12.75">
      <c r="B6" s="27"/>
      <c r="C6" s="28"/>
      <c r="D6" s="4"/>
      <c r="E6" s="12"/>
      <c r="F6" s="12"/>
      <c r="G6" s="12"/>
      <c r="H6" s="12"/>
    </row>
    <row r="7" spans="2:8" ht="12.75">
      <c r="B7" s="16" t="s">
        <v>0</v>
      </c>
      <c r="C7" s="17"/>
      <c r="D7" s="11">
        <v>100</v>
      </c>
      <c r="E7" s="14">
        <v>100</v>
      </c>
      <c r="F7" s="14">
        <v>100</v>
      </c>
      <c r="G7" s="14">
        <v>100</v>
      </c>
      <c r="H7" s="14">
        <v>100</v>
      </c>
    </row>
    <row r="8" spans="2:8" ht="12.75">
      <c r="B8" s="18" t="s">
        <v>2</v>
      </c>
      <c r="C8" s="19"/>
      <c r="D8" s="5">
        <v>0.5</v>
      </c>
      <c r="E8" s="14">
        <v>0.5</v>
      </c>
      <c r="F8" s="14">
        <v>0.5</v>
      </c>
      <c r="G8" s="14">
        <f>7576/1585856*100</f>
        <v>0.4777230719560918</v>
      </c>
      <c r="H8" s="14">
        <f>6996/1480765*100</f>
        <v>0.4724584927385507</v>
      </c>
    </row>
    <row r="9" spans="2:8" ht="12.75">
      <c r="B9" s="18" t="s">
        <v>3</v>
      </c>
      <c r="C9" s="19"/>
      <c r="D9" s="5">
        <v>3.8</v>
      </c>
      <c r="E9" s="14">
        <v>3.8</v>
      </c>
      <c r="F9" s="14">
        <v>3.8</v>
      </c>
      <c r="G9" s="14">
        <f>63646/1585856*100</f>
        <v>4.013353040881391</v>
      </c>
      <c r="H9" s="14">
        <f>61698/1480765*100</f>
        <v>4.166630086475571</v>
      </c>
    </row>
    <row r="10" spans="2:8" ht="12.75">
      <c r="B10" s="20" t="s">
        <v>4</v>
      </c>
      <c r="C10" s="21"/>
      <c r="D10" s="5">
        <v>74.9</v>
      </c>
      <c r="E10" s="14">
        <v>75.5</v>
      </c>
      <c r="F10" s="14">
        <v>76.3</v>
      </c>
      <c r="G10" s="14">
        <f>1213442/1585856*100</f>
        <v>76.51653113523548</v>
      </c>
      <c r="H10" s="14">
        <f>1133127/1480765*100</f>
        <v>76.52308097503655</v>
      </c>
    </row>
    <row r="11" spans="2:8" ht="12.75">
      <c r="B11" s="32"/>
      <c r="C11" s="8" t="s">
        <v>5</v>
      </c>
      <c r="D11" s="5">
        <v>9.2</v>
      </c>
      <c r="E11" s="14">
        <v>8.5</v>
      </c>
      <c r="F11" s="14">
        <v>8.7</v>
      </c>
      <c r="G11" s="14">
        <f>136552/1585856*100</f>
        <v>8.61061786189919</v>
      </c>
      <c r="H11" s="14">
        <f>126079/1480765*100</f>
        <v>8.514450301026834</v>
      </c>
    </row>
    <row r="12" spans="2:8" ht="12.75">
      <c r="B12" s="32"/>
      <c r="C12" s="8" t="s">
        <v>6</v>
      </c>
      <c r="D12" s="5">
        <v>26.7</v>
      </c>
      <c r="E12" s="14">
        <v>27.6</v>
      </c>
      <c r="F12" s="14">
        <v>29.2</v>
      </c>
      <c r="G12" s="14">
        <f>464775/1585856*100</f>
        <v>29.30751594091771</v>
      </c>
      <c r="H12" s="14">
        <f>430273/1480765*100</f>
        <v>29.057480423970045</v>
      </c>
    </row>
    <row r="13" spans="2:8" ht="12.75">
      <c r="B13" s="32"/>
      <c r="C13" s="8" t="s">
        <v>7</v>
      </c>
      <c r="D13" s="5">
        <v>39</v>
      </c>
      <c r="E13" s="14">
        <v>39.4</v>
      </c>
      <c r="F13" s="14">
        <v>38.4</v>
      </c>
      <c r="G13" s="14">
        <f>612115/1585856*100</f>
        <v>38.598397332418585</v>
      </c>
      <c r="H13" s="14">
        <f>576775/1480765*100</f>
        <v>38.951150250039674</v>
      </c>
    </row>
    <row r="14" spans="2:8" ht="12.75">
      <c r="B14" s="10" t="s">
        <v>8</v>
      </c>
      <c r="C14" s="9"/>
      <c r="D14" s="5">
        <v>4</v>
      </c>
      <c r="E14" s="14">
        <v>4</v>
      </c>
      <c r="F14" s="14">
        <v>3.1</v>
      </c>
      <c r="G14" s="14">
        <f>44347/1585856*100</f>
        <v>2.796407744461036</v>
      </c>
      <c r="H14" s="14">
        <f>40724/1480765*100</f>
        <v>2.7502000655066805</v>
      </c>
    </row>
    <row r="15" spans="2:8" ht="12.75">
      <c r="B15" s="33" t="s">
        <v>9</v>
      </c>
      <c r="C15" s="34"/>
      <c r="D15" s="5">
        <v>0.6</v>
      </c>
      <c r="E15" s="14">
        <v>0.6</v>
      </c>
      <c r="F15" s="14">
        <v>0.6</v>
      </c>
      <c r="G15" s="14">
        <f>10893/1585856*100</f>
        <v>0.6868845595060333</v>
      </c>
      <c r="H15" s="14">
        <f>10905/1480765*100</f>
        <v>0.7364436625663087</v>
      </c>
    </row>
    <row r="16" spans="2:8" ht="12.75">
      <c r="B16" s="33" t="s">
        <v>10</v>
      </c>
      <c r="C16" s="34"/>
      <c r="D16" s="5">
        <v>16.2</v>
      </c>
      <c r="E16" s="14">
        <v>15.6</v>
      </c>
      <c r="F16" s="14">
        <v>15.8</v>
      </c>
      <c r="G16" s="14">
        <f>245952/1585856*100</f>
        <v>15.509100447959966</v>
      </c>
      <c r="H16" s="14">
        <f>227315/1480765*100</f>
        <v>15.351186717676335</v>
      </c>
    </row>
    <row r="17" ht="12.75">
      <c r="H17" s="15"/>
    </row>
    <row r="18" spans="2:8" ht="12.75">
      <c r="B18" s="30"/>
      <c r="C18" s="30"/>
      <c r="D18" s="30"/>
      <c r="E18" s="30"/>
      <c r="F18" s="30"/>
      <c r="G18" s="30"/>
      <c r="H18" s="30"/>
    </row>
    <row r="21" ht="12.75">
      <c r="E21" s="22"/>
    </row>
    <row r="22" spans="4:5" ht="12.75">
      <c r="D22" s="6"/>
      <c r="E22" s="22"/>
    </row>
  </sheetData>
  <sheetProtection/>
  <mergeCells count="11">
    <mergeCell ref="B9:C9"/>
    <mergeCell ref="B7:C7"/>
    <mergeCell ref="B8:C8"/>
    <mergeCell ref="B10:C10"/>
    <mergeCell ref="E21:E22"/>
    <mergeCell ref="B4:C6"/>
    <mergeCell ref="B2:I2"/>
    <mergeCell ref="B11:B13"/>
    <mergeCell ref="B15:C15"/>
    <mergeCell ref="B18:H18"/>
    <mergeCell ref="B16:C1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2022-07-28T04:04:16Z</dcterms:created>
  <dcterms:modified xsi:type="dcterms:W3CDTF">2022-07-28T04:04:16Z</dcterms:modified>
  <cp:category/>
  <cp:version/>
  <cp:contentType/>
  <cp:contentStatus/>
</cp:coreProperties>
</file>