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692" windowHeight="8340" activeTab="0"/>
  </bookViews>
  <sheets>
    <sheet name="１－２（犯罪率）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<sst xmlns="http://schemas.openxmlformats.org/spreadsheetml/2006/main" count="22" uniqueCount="22">
  <si>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認知件数</t>
  </si>
  <si>
    <t>人口（千人）</t>
  </si>
  <si>
    <t>凶悪犯総数</t>
  </si>
  <si>
    <t>殺人</t>
  </si>
  <si>
    <t>強盗</t>
  </si>
  <si>
    <t>放火</t>
  </si>
  <si>
    <t>強姦</t>
  </si>
  <si>
    <t>粗暴犯総数</t>
  </si>
  <si>
    <t>凶器準備集合</t>
  </si>
  <si>
    <t>暴行</t>
  </si>
  <si>
    <t>傷害</t>
  </si>
  <si>
    <t>脅迫</t>
  </si>
  <si>
    <t>恐喝</t>
  </si>
  <si>
    <t>窃盗犯総数</t>
  </si>
  <si>
    <t>知能犯総数</t>
  </si>
  <si>
    <t>×100</t>
  </si>
  <si>
    <t>注１：総人口は、各年10月１日現在の総務省推計人口である。</t>
  </si>
  <si>
    <t>統計１－２　人口10万人当たりの主要罪種別犯罪率の推移（平成18 ～22年）</t>
  </si>
  <si>
    <t>刑法犯総数</t>
  </si>
  <si>
    <t>　　　　　　　　年次　　　　　　　　　　　　　　　　　　　　　　　　　　　　　　　　　　　　　　　　　　　　　　　　　　　　　　　　　　　　　　　　　　　　　　　　　　　　　　　　　　
区分</t>
  </si>
  <si>
    <t>総人口（千人）</t>
  </si>
  <si>
    <t>注２：犯罪率は、人口に対する認知件数の割合をいい、算式は次による。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</si>
</sst>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 "/>
    <numFmt numFmtId="178" formatCode="0.0_);[Red]\(0.0\)"/>
    <numFmt numFmtId="179" formatCode="#,##0.0_);[Red]\(#,##0.0\)"/>
    <numFmt numFmtId="180" formatCode="0.0"/>
    <numFmt numFmtId="181" formatCode="0_);[Red]\(0\)"/>
    <numFmt numFmtId="182" formatCode="0.00000"/>
    <numFmt numFmtId="183" formatCode="0.0000"/>
    <numFmt numFmtId="184" formatCode="0.000"/>
    <numFmt numFmtId="185" formatCode="#,##0.0;[Red]\-#,##0.0"/>
    <numFmt numFmtId="186" formatCode="0;&quot;△ &quot;0"/>
    <numFmt numFmtId="187" formatCode="#,##0;&quot;△ &quot;#,##0"/>
    <numFmt numFmtId="188" formatCode="#,##0.0;&quot;△ &quot;#,##0.0"/>
    <numFmt numFmtId="189" formatCode="#,##0.0_ ;[Red]\-#,##0.0\ "/>
    <numFmt numFmtId="190" formatCode="0.0_ "/>
    <numFmt numFmtId="191" formatCode="#,##0_ "/>
    <numFmt numFmtId="192" formatCode="#,##0_ ;[Red]\-#,##0\ "/>
    <numFmt numFmtId="193" formatCode="#,##0_);[Red]\(#,##0\)"/>
    <numFmt numFmtId="194" formatCode="0.00_ "/>
    <numFmt numFmtId="195" formatCode="0.0000_ "/>
    <numFmt numFmtId="196" formatCode="0.000_ "/>
    <numFmt numFmtId="197" formatCode="&quot;¥&quot;#,##0.0_);[Red]\(&quot;¥&quot;#,##0.0\)"/>
  </numFmts>
  <fonts count="39"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61">
      <alignment/>
      <protection/>
    </xf>
    <xf numFmtId="0" fontId="2" fillId="0" borderId="10" xfId="61" applyBorder="1">
      <alignment/>
      <protection/>
    </xf>
    <xf numFmtId="0" fontId="2" fillId="0" borderId="11" xfId="61" applyBorder="1" applyAlignment="1">
      <alignment horizontal="center"/>
      <protection/>
    </xf>
    <xf numFmtId="0" fontId="2" fillId="0" borderId="12" xfId="61" applyBorder="1" applyAlignment="1">
      <alignment horizontal="center"/>
      <protection/>
    </xf>
    <xf numFmtId="179" fontId="2" fillId="0" borderId="13" xfId="61" applyNumberFormat="1" applyFill="1" applyBorder="1">
      <alignment/>
      <protection/>
    </xf>
    <xf numFmtId="0" fontId="2" fillId="0" borderId="13" xfId="61" applyBorder="1">
      <alignment/>
      <protection/>
    </xf>
    <xf numFmtId="0" fontId="2" fillId="0" borderId="0" xfId="61" applyAlignment="1">
      <alignment shrinkToFit="1"/>
      <protection/>
    </xf>
    <xf numFmtId="0" fontId="2" fillId="0" borderId="14" xfId="61" applyBorder="1">
      <alignment/>
      <protection/>
    </xf>
    <xf numFmtId="0" fontId="2" fillId="0" borderId="12" xfId="61" applyBorder="1">
      <alignment/>
      <protection/>
    </xf>
    <xf numFmtId="194" fontId="2" fillId="0" borderId="0" xfId="61" applyNumberFormat="1">
      <alignment/>
      <protection/>
    </xf>
    <xf numFmtId="190" fontId="2" fillId="0" borderId="0" xfId="61" applyNumberFormat="1">
      <alignment/>
      <protection/>
    </xf>
    <xf numFmtId="3" fontId="0" fillId="0" borderId="0" xfId="0" applyNumberFormat="1" applyBorder="1" applyAlignment="1">
      <alignment horizontal="right" vertical="center"/>
    </xf>
    <xf numFmtId="179" fontId="2" fillId="0" borderId="13" xfId="61" applyNumberFormat="1" applyBorder="1">
      <alignment/>
      <protection/>
    </xf>
    <xf numFmtId="191" fontId="2" fillId="0" borderId="13" xfId="49" applyNumberFormat="1" applyFont="1" applyFill="1" applyBorder="1" applyAlignment="1">
      <alignment/>
    </xf>
    <xf numFmtId="191" fontId="2" fillId="0" borderId="13" xfId="61" applyNumberFormat="1" applyBorder="1">
      <alignment/>
      <protection/>
    </xf>
    <xf numFmtId="0" fontId="2" fillId="0" borderId="15" xfId="61" applyBorder="1" applyAlignment="1">
      <alignment/>
      <protection/>
    </xf>
    <xf numFmtId="0" fontId="2" fillId="0" borderId="16" xfId="61" applyBorder="1" applyAlignment="1">
      <alignment/>
      <protection/>
    </xf>
    <xf numFmtId="0" fontId="2" fillId="0" borderId="17" xfId="61" applyBorder="1" applyAlignment="1">
      <alignment/>
      <protection/>
    </xf>
    <xf numFmtId="0" fontId="2" fillId="0" borderId="18" xfId="61" applyBorder="1" applyAlignment="1">
      <alignment/>
      <protection/>
    </xf>
    <xf numFmtId="0" fontId="2" fillId="0" borderId="0" xfId="61" applyAlignment="1">
      <alignment vertical="center"/>
      <protection/>
    </xf>
    <xf numFmtId="0" fontId="2" fillId="0" borderId="19" xfId="61" applyBorder="1" applyAlignment="1">
      <alignment vertical="top" wrapText="1"/>
      <protection/>
    </xf>
    <xf numFmtId="0" fontId="2" fillId="0" borderId="20" xfId="61" applyBorder="1" applyAlignment="1">
      <alignment vertical="top" wrapText="1"/>
      <protection/>
    </xf>
    <xf numFmtId="0" fontId="2" fillId="0" borderId="21" xfId="61" applyBorder="1" applyAlignment="1">
      <alignment vertical="top" wrapText="1"/>
      <protection/>
    </xf>
    <xf numFmtId="0" fontId="2" fillId="0" borderId="22" xfId="61" applyBorder="1" applyAlignment="1">
      <alignment vertical="top" wrapText="1"/>
      <protection/>
    </xf>
    <xf numFmtId="0" fontId="2" fillId="0" borderId="23" xfId="61" applyBorder="1" applyAlignment="1">
      <alignment vertical="top" wrapText="1"/>
      <protection/>
    </xf>
    <xf numFmtId="0" fontId="2" fillId="0" borderId="24" xfId="61" applyBorder="1" applyAlignment="1">
      <alignment vertical="top" wrapText="1"/>
      <protection/>
    </xf>
    <xf numFmtId="0" fontId="2" fillId="0" borderId="15" xfId="61" applyBorder="1" applyAlignment="1">
      <alignment horizontal="left"/>
      <protection/>
    </xf>
    <xf numFmtId="0" fontId="2" fillId="0" borderId="16" xfId="61" applyBorder="1" applyAlignment="1">
      <alignment horizontal="left"/>
      <protection/>
    </xf>
    <xf numFmtId="0" fontId="2" fillId="0" borderId="12" xfId="61" applyBorder="1" applyAlignment="1">
      <alignment horizontal="left"/>
      <protection/>
    </xf>
    <xf numFmtId="0" fontId="2" fillId="0" borderId="0" xfId="61" applyFont="1" applyAlignment="1">
      <alignment/>
      <protection/>
    </xf>
    <xf numFmtId="0" fontId="2" fillId="0" borderId="0" xfId="61" applyAlignment="1">
      <alignment/>
      <protection/>
    </xf>
    <xf numFmtId="0" fontId="0" fillId="0" borderId="0" xfId="0" applyAlignment="1">
      <alignment/>
    </xf>
    <xf numFmtId="0" fontId="2" fillId="0" borderId="13" xfId="61" applyBorder="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犯罪率推移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6"/>
  <sheetViews>
    <sheetView tabSelected="1" zoomScalePageLayoutView="0" workbookViewId="0" topLeftCell="A1">
      <selection activeCell="B25" sqref="B25"/>
    </sheetView>
  </sheetViews>
  <sheetFormatPr defaultColWidth="12" defaultRowHeight="11.25"/>
  <cols>
    <col min="1" max="1" width="2.66015625" style="1" customWidth="1"/>
    <col min="2" max="2" width="3.16015625" style="1" customWidth="1"/>
    <col min="3" max="3" width="16.5" style="1" customWidth="1"/>
    <col min="4" max="7" width="12.16015625" style="1" bestFit="1" customWidth="1"/>
    <col min="8" max="8" width="12.16015625" style="1" customWidth="1"/>
    <col min="9" max="9" width="13" style="1" bestFit="1" customWidth="1"/>
    <col min="10" max="16384" width="12" style="1" customWidth="1"/>
  </cols>
  <sheetData>
    <row r="2" spans="2:9" ht="12.75">
      <c r="B2" s="30" t="s">
        <v>17</v>
      </c>
      <c r="C2" s="31"/>
      <c r="D2" s="31"/>
      <c r="E2" s="31"/>
      <c r="F2" s="31"/>
      <c r="G2" s="31"/>
      <c r="H2" s="31"/>
      <c r="I2" s="32"/>
    </row>
    <row r="4" spans="2:8" ht="12.75">
      <c r="B4" s="21" t="s">
        <v>19</v>
      </c>
      <c r="C4" s="22"/>
      <c r="D4" s="2"/>
      <c r="E4" s="2"/>
      <c r="F4" s="2"/>
      <c r="G4" s="2"/>
      <c r="H4" s="2"/>
    </row>
    <row r="5" spans="2:8" ht="12.75">
      <c r="B5" s="23"/>
      <c r="C5" s="24"/>
      <c r="D5" s="3">
        <v>18</v>
      </c>
      <c r="E5" s="3">
        <v>19</v>
      </c>
      <c r="F5" s="3">
        <v>20</v>
      </c>
      <c r="G5" s="3">
        <v>21</v>
      </c>
      <c r="H5" s="3">
        <v>22</v>
      </c>
    </row>
    <row r="6" spans="2:11" ht="12.75">
      <c r="B6" s="25"/>
      <c r="C6" s="26"/>
      <c r="D6" s="4"/>
      <c r="E6" s="4"/>
      <c r="F6" s="9"/>
      <c r="G6" s="9"/>
      <c r="H6" s="9"/>
      <c r="K6" s="12"/>
    </row>
    <row r="7" spans="2:10" ht="12.75">
      <c r="B7" s="29" t="s">
        <v>20</v>
      </c>
      <c r="C7" s="29"/>
      <c r="D7" s="14">
        <v>127768</v>
      </c>
      <c r="E7" s="14">
        <v>127767</v>
      </c>
      <c r="F7" s="15">
        <v>127692</v>
      </c>
      <c r="G7" s="15">
        <v>127510</v>
      </c>
      <c r="H7" s="15">
        <v>128056</v>
      </c>
      <c r="J7" s="10"/>
    </row>
    <row r="8" spans="2:10" ht="12.75">
      <c r="B8" s="27" t="s">
        <v>18</v>
      </c>
      <c r="C8" s="28"/>
      <c r="D8" s="5">
        <v>1605.1</v>
      </c>
      <c r="E8" s="5">
        <v>1494</v>
      </c>
      <c r="F8" s="13">
        <v>1423.7563825455002</v>
      </c>
      <c r="G8" s="13">
        <v>1335.6</v>
      </c>
      <c r="H8" s="13">
        <f>1585856/H7*100</f>
        <v>1238.408196414069</v>
      </c>
      <c r="J8" s="11"/>
    </row>
    <row r="9" spans="2:10" ht="12.75">
      <c r="B9" s="27" t="s">
        <v>2</v>
      </c>
      <c r="C9" s="28"/>
      <c r="D9" s="5">
        <v>7.9</v>
      </c>
      <c r="E9" s="5">
        <v>7.1</v>
      </c>
      <c r="F9" s="13">
        <v>6.720076433919118</v>
      </c>
      <c r="G9" s="13">
        <v>6.5</v>
      </c>
      <c r="H9" s="13">
        <f>7576/H7*100</f>
        <v>5.916161679265321</v>
      </c>
      <c r="J9" s="11"/>
    </row>
    <row r="10" spans="2:10" ht="12.75">
      <c r="B10" s="18"/>
      <c r="C10" s="6" t="s">
        <v>3</v>
      </c>
      <c r="D10" s="5">
        <v>1</v>
      </c>
      <c r="E10" s="5">
        <v>0.9</v>
      </c>
      <c r="F10" s="13">
        <v>1.0157253390972028</v>
      </c>
      <c r="G10" s="13">
        <v>0.9</v>
      </c>
      <c r="H10" s="13">
        <f>1067/H7*100</f>
        <v>0.833229212219654</v>
      </c>
      <c r="J10" s="11"/>
    </row>
    <row r="11" spans="2:10" ht="12.75">
      <c r="B11" s="18"/>
      <c r="C11" s="6" t="s">
        <v>4</v>
      </c>
      <c r="D11" s="5">
        <v>4</v>
      </c>
      <c r="E11" s="5">
        <v>3.6</v>
      </c>
      <c r="F11" s="13">
        <v>3.3502490367446667</v>
      </c>
      <c r="G11" s="13">
        <v>3.5</v>
      </c>
      <c r="H11" s="13">
        <f>4029/H7*100</f>
        <v>3.146279752608234</v>
      </c>
      <c r="J11" s="11"/>
    </row>
    <row r="12" spans="2:10" ht="12.75">
      <c r="B12" s="18"/>
      <c r="C12" s="6" t="s">
        <v>5</v>
      </c>
      <c r="D12" s="5">
        <v>1.4</v>
      </c>
      <c r="E12" s="5">
        <v>1.2</v>
      </c>
      <c r="F12" s="13">
        <v>1.1151834100805063</v>
      </c>
      <c r="G12" s="13">
        <v>1</v>
      </c>
      <c r="H12" s="13">
        <f>1191/H7*100</f>
        <v>0.9300618479415256</v>
      </c>
      <c r="J12" s="11"/>
    </row>
    <row r="13" spans="2:10" ht="12.75">
      <c r="B13" s="19"/>
      <c r="C13" s="6" t="s">
        <v>6</v>
      </c>
      <c r="D13" s="5">
        <v>1.5</v>
      </c>
      <c r="E13" s="5">
        <v>1.4</v>
      </c>
      <c r="F13" s="13">
        <v>1.2389186479967422</v>
      </c>
      <c r="G13" s="13">
        <v>1.1</v>
      </c>
      <c r="H13" s="13">
        <f>1289/H7*100</f>
        <v>1.006590866495908</v>
      </c>
      <c r="J13" s="11"/>
    </row>
    <row r="14" spans="2:10" ht="12.75">
      <c r="B14" s="16" t="s">
        <v>7</v>
      </c>
      <c r="C14" s="17"/>
      <c r="D14" s="5">
        <v>59.7</v>
      </c>
      <c r="E14" s="5">
        <v>57.1</v>
      </c>
      <c r="F14" s="13">
        <v>53.995551796510355</v>
      </c>
      <c r="G14" s="13">
        <v>50.2</v>
      </c>
      <c r="H14" s="13">
        <f>63646/H7*100</f>
        <v>49.70169300930843</v>
      </c>
      <c r="J14" s="11"/>
    </row>
    <row r="15" spans="2:10" ht="12.75">
      <c r="B15" s="18"/>
      <c r="C15" s="6" t="s">
        <v>8</v>
      </c>
      <c r="D15" s="5">
        <v>0.02</v>
      </c>
      <c r="E15" s="5">
        <v>0</v>
      </c>
      <c r="F15" s="13">
        <v>0.012530150675061868</v>
      </c>
      <c r="G15" s="13">
        <v>0.01</v>
      </c>
      <c r="H15" s="13">
        <f>6/H7*100</f>
        <v>0.004685450115574436</v>
      </c>
      <c r="J15" s="11"/>
    </row>
    <row r="16" spans="2:10" ht="12.75">
      <c r="B16" s="18"/>
      <c r="C16" s="6" t="s">
        <v>9</v>
      </c>
      <c r="D16" s="5">
        <v>24.3</v>
      </c>
      <c r="E16" s="5">
        <v>25</v>
      </c>
      <c r="F16" s="13">
        <v>24.779156094352032</v>
      </c>
      <c r="G16" s="13">
        <v>23.2</v>
      </c>
      <c r="H16" s="13">
        <f>29593/H7*100</f>
        <v>23.109420878365718</v>
      </c>
      <c r="J16" s="11"/>
    </row>
    <row r="17" spans="2:10" ht="12.75">
      <c r="B17" s="18"/>
      <c r="C17" s="6" t="s">
        <v>10</v>
      </c>
      <c r="D17" s="5">
        <v>26.6</v>
      </c>
      <c r="E17" s="5">
        <v>24.3</v>
      </c>
      <c r="F17" s="13">
        <v>22.155655796760957</v>
      </c>
      <c r="G17" s="13">
        <v>20.8</v>
      </c>
      <c r="H17" s="13">
        <f>26547/H7*100</f>
        <v>20.730774036359094</v>
      </c>
      <c r="J17" s="11"/>
    </row>
    <row r="18" spans="2:10" ht="12.75">
      <c r="B18" s="18"/>
      <c r="C18" s="6" t="s">
        <v>11</v>
      </c>
      <c r="D18" s="5">
        <v>2.1</v>
      </c>
      <c r="E18" s="5">
        <v>2</v>
      </c>
      <c r="F18" s="13">
        <v>2.076089339974313</v>
      </c>
      <c r="G18" s="13">
        <v>1.8</v>
      </c>
      <c r="H18" s="13">
        <f>2298/H7*100</f>
        <v>1.794527394265009</v>
      </c>
      <c r="J18" s="11"/>
    </row>
    <row r="19" spans="2:10" ht="12.75">
      <c r="B19" s="19"/>
      <c r="C19" s="6" t="s">
        <v>12</v>
      </c>
      <c r="D19" s="5">
        <v>6.8</v>
      </c>
      <c r="E19" s="5">
        <v>5.8</v>
      </c>
      <c r="F19" s="13">
        <v>4.972120414747987</v>
      </c>
      <c r="G19" s="13">
        <v>4.3</v>
      </c>
      <c r="H19" s="13">
        <f>5202/H7*100</f>
        <v>4.062285250203036</v>
      </c>
      <c r="J19" s="11"/>
    </row>
    <row r="20" spans="2:10" ht="12.75">
      <c r="B20" s="33" t="s">
        <v>13</v>
      </c>
      <c r="C20" s="33"/>
      <c r="D20" s="5">
        <v>1201</v>
      </c>
      <c r="E20" s="5">
        <v>1119.2</v>
      </c>
      <c r="F20" s="13">
        <v>1075.118253296996</v>
      </c>
      <c r="G20" s="13">
        <v>1019</v>
      </c>
      <c r="H20" s="13">
        <f>1213442/H7*100</f>
        <v>947.5869931904791</v>
      </c>
      <c r="J20" s="11"/>
    </row>
    <row r="21" spans="2:10" ht="12.75">
      <c r="B21" s="33" t="s">
        <v>14</v>
      </c>
      <c r="C21" s="33"/>
      <c r="D21" s="5">
        <v>66</v>
      </c>
      <c r="E21" s="5">
        <v>59.5</v>
      </c>
      <c r="F21" s="13">
        <v>57.366162328102</v>
      </c>
      <c r="G21" s="13">
        <v>41.6</v>
      </c>
      <c r="H21" s="13">
        <f>44347/H7*100</f>
        <v>34.630942712563254</v>
      </c>
      <c r="J21" s="11"/>
    </row>
    <row r="23" spans="2:8" ht="12.75">
      <c r="B23" s="31" t="s">
        <v>16</v>
      </c>
      <c r="C23" s="31"/>
      <c r="D23" s="31"/>
      <c r="E23" s="31"/>
      <c r="F23" s="31"/>
      <c r="G23" s="31"/>
      <c r="H23" s="31"/>
    </row>
    <row r="24" ht="12.75">
      <c r="B24" s="1" t="s">
        <v>21</v>
      </c>
    </row>
    <row r="25" spans="4:5" ht="12.75">
      <c r="D25" s="8" t="s">
        <v>0</v>
      </c>
      <c r="E25" s="20" t="s">
        <v>15</v>
      </c>
    </row>
    <row r="26" spans="4:5" ht="12.75">
      <c r="D26" s="7" t="s">
        <v>1</v>
      </c>
      <c r="E26" s="20"/>
    </row>
  </sheetData>
  <sheetProtection/>
  <mergeCells count="12">
    <mergeCell ref="B2:I2"/>
    <mergeCell ref="B15:B19"/>
    <mergeCell ref="B20:C20"/>
    <mergeCell ref="B23:H23"/>
    <mergeCell ref="B21:C21"/>
    <mergeCell ref="B14:C14"/>
    <mergeCell ref="B10:B13"/>
    <mergeCell ref="E25:E26"/>
    <mergeCell ref="B4:C6"/>
    <mergeCell ref="B9:C9"/>
    <mergeCell ref="B7:C7"/>
    <mergeCell ref="B8:C8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2022-07-28T04:02:48Z</dcterms:created>
  <dcterms:modified xsi:type="dcterms:W3CDTF">2022-07-28T04:02:48Z</dcterms:modified>
  <cp:category/>
  <cp:version/>
  <cp:contentType/>
  <cp:contentStatus/>
</cp:coreProperties>
</file>