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8" windowWidth="6768" windowHeight="1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<sst xmlns="http://schemas.openxmlformats.org/spreadsheetml/2006/main" count="44" uniqueCount="24">
  <si>
    <t>前年比増減</t>
  </si>
  <si>
    <t>電子計算機使用詐欺</t>
  </si>
  <si>
    <t>電子計算機損壊等業務妨害</t>
  </si>
  <si>
    <t>詐欺</t>
  </si>
  <si>
    <t>著作権法違反</t>
  </si>
  <si>
    <t>商標法違反</t>
  </si>
  <si>
    <t>青少年保護育成条例違反</t>
  </si>
  <si>
    <t>その他</t>
  </si>
  <si>
    <t>児童買春・児童ポルノ法違反（児童買春）</t>
  </si>
  <si>
    <t>児童買春・児童ポルノ法違反（児童ポルノ）</t>
  </si>
  <si>
    <t>出会い系サイト規制法違反</t>
  </si>
  <si>
    <t>△</t>
  </si>
  <si>
    <t>合計（件）</t>
  </si>
  <si>
    <t>Ｈ15</t>
  </si>
  <si>
    <t>Ｈ16</t>
  </si>
  <si>
    <t>不正アクセス禁止法違反</t>
  </si>
  <si>
    <t>コンピュータ・電磁的記録対象犯罪</t>
  </si>
  <si>
    <t>△</t>
  </si>
  <si>
    <t>ネットワーク利用犯罪</t>
  </si>
  <si>
    <t>わいせつ物頒布等</t>
  </si>
  <si>
    <t>区分</t>
  </si>
  <si>
    <t>年次</t>
  </si>
  <si>
    <t>サイバー犯罪の検挙件数の内訳（平成17～21年）</t>
  </si>
  <si>
    <t>電磁的記録不正作出・毀棄等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</si>
</sst>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"/>
    <numFmt numFmtId="181" formatCode="#,##0;[Red]#,##0"/>
    <numFmt numFmtId="182" formatCode="0.0_ "/>
  </numFmts>
  <fonts count="41">
    <font>
      <sz val="9"/>
      <name val="ＭＳ 明朝"/>
      <family val="1"/>
    </font>
    <font>
      <sz val="6"/>
      <name val="ＭＳ 明朝"/>
      <family val="1"/>
    </font>
    <font>
      <u val="single"/>
      <sz val="6.75"/>
      <color indexed="12"/>
      <name val="ＭＳ 明朝"/>
      <family val="1"/>
    </font>
    <font>
      <u val="single"/>
      <sz val="6.75"/>
      <color indexed="36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80" fontId="4" fillId="0" borderId="11" xfId="0" applyNumberFormat="1" applyFont="1" applyBorder="1" applyAlignment="1">
      <alignment horizontal="right" vertical="center"/>
    </xf>
    <xf numFmtId="180" fontId="4" fillId="0" borderId="10" xfId="0" applyNumberFormat="1" applyFont="1" applyBorder="1" applyAlignment="1">
      <alignment horizontal="right" vertical="center"/>
    </xf>
    <xf numFmtId="181" fontId="4" fillId="0" borderId="1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80" fontId="4" fillId="0" borderId="13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horizontal="right" vertical="center"/>
    </xf>
    <xf numFmtId="181" fontId="4" fillId="0" borderId="15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180" fontId="4" fillId="0" borderId="16" xfId="0" applyNumberFormat="1" applyFont="1" applyBorder="1" applyAlignment="1">
      <alignment horizontal="right" vertical="center"/>
    </xf>
    <xf numFmtId="180" fontId="4" fillId="0" borderId="17" xfId="0" applyNumberFormat="1" applyFont="1" applyBorder="1" applyAlignment="1">
      <alignment horizontal="right" vertical="center"/>
    </xf>
    <xf numFmtId="181" fontId="4" fillId="0" borderId="18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180" fontId="4" fillId="0" borderId="19" xfId="0" applyNumberFormat="1" applyFont="1" applyBorder="1" applyAlignment="1">
      <alignment horizontal="right" vertical="center"/>
    </xf>
    <xf numFmtId="180" fontId="4" fillId="0" borderId="20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180" fontId="4" fillId="0" borderId="21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181" fontId="4" fillId="0" borderId="22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18" xfId="0" applyFont="1" applyBorder="1" applyAlignment="1">
      <alignment horizontal="right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"/>
  <cols>
    <col min="1" max="2" width="3.375" style="0" customWidth="1"/>
    <col min="3" max="3" width="20.875" style="0" customWidth="1"/>
    <col min="4" max="4" width="25.875" style="0" customWidth="1"/>
    <col min="5" max="6" width="11.125" style="0" hidden="1" customWidth="1"/>
    <col min="7" max="10" width="12.875" style="0" customWidth="1"/>
    <col min="11" max="11" width="11.125" style="0" hidden="1" customWidth="1"/>
    <col min="12" max="12" width="12.875" style="0" customWidth="1"/>
    <col min="13" max="13" width="4.625" style="0" customWidth="1"/>
    <col min="14" max="14" width="9.875" style="1" customWidth="1"/>
    <col min="15" max="15" width="5.625" style="0" customWidth="1"/>
    <col min="16" max="16" width="12.00390625" style="0" bestFit="1" customWidth="1"/>
  </cols>
  <sheetData>
    <row r="1" spans="1:16" ht="12">
      <c r="A1" s="2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</row>
    <row r="2" spans="1:16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2"/>
      <c r="P2" s="2"/>
    </row>
    <row r="3" spans="1:16" ht="12" thickBot="1">
      <c r="A3" s="43"/>
      <c r="B3" s="44"/>
      <c r="C3" s="44"/>
      <c r="D3" s="37" t="s">
        <v>21</v>
      </c>
      <c r="E3" s="38"/>
      <c r="F3" s="38"/>
      <c r="G3" s="45">
        <v>17</v>
      </c>
      <c r="H3" s="45">
        <v>18</v>
      </c>
      <c r="I3" s="47">
        <v>19</v>
      </c>
      <c r="J3" s="47">
        <v>20</v>
      </c>
      <c r="K3" s="25"/>
      <c r="L3" s="47">
        <v>21</v>
      </c>
      <c r="M3" s="45" t="s">
        <v>0</v>
      </c>
      <c r="N3" s="46"/>
      <c r="O3" s="46"/>
      <c r="P3" s="46"/>
    </row>
    <row r="4" spans="1:16" ht="12">
      <c r="A4" s="58" t="s">
        <v>20</v>
      </c>
      <c r="B4" s="59"/>
      <c r="C4" s="59"/>
      <c r="D4" s="39"/>
      <c r="E4" s="40" t="s">
        <v>13</v>
      </c>
      <c r="F4" s="41" t="s">
        <v>14</v>
      </c>
      <c r="G4" s="46"/>
      <c r="H4" s="46"/>
      <c r="I4" s="46"/>
      <c r="J4" s="46"/>
      <c r="K4" s="42"/>
      <c r="L4" s="46"/>
      <c r="M4" s="46"/>
      <c r="N4" s="46"/>
      <c r="O4" s="46"/>
      <c r="P4" s="46"/>
    </row>
    <row r="5" spans="1:16" ht="15" customHeight="1">
      <c r="A5" s="55" t="s">
        <v>12</v>
      </c>
      <c r="B5" s="56"/>
      <c r="C5" s="56"/>
      <c r="D5" s="57"/>
      <c r="E5" s="29"/>
      <c r="F5" s="29"/>
      <c r="G5" s="19">
        <f>G11+G7+G6</f>
        <v>3161</v>
      </c>
      <c r="H5" s="19">
        <f>H11+H7+H6</f>
        <v>4425</v>
      </c>
      <c r="I5" s="19">
        <f>I11+I7+I6</f>
        <v>5473</v>
      </c>
      <c r="J5" s="19">
        <f>J11+J7+J6</f>
        <v>6321</v>
      </c>
      <c r="K5" s="4"/>
      <c r="L5" s="19">
        <f>L11+L7+L6</f>
        <v>6690</v>
      </c>
      <c r="M5" s="21"/>
      <c r="N5" s="32">
        <f>ABS(J5-L5)</f>
        <v>369</v>
      </c>
      <c r="O5" s="5"/>
      <c r="P5" s="34">
        <f>ABS(N5/J5)</f>
        <v>0.05837683910773612</v>
      </c>
    </row>
    <row r="6" spans="1:16" ht="15" customHeight="1">
      <c r="A6" s="31"/>
      <c r="B6" s="48" t="s">
        <v>15</v>
      </c>
      <c r="C6" s="54"/>
      <c r="D6" s="49"/>
      <c r="E6" s="7">
        <v>145</v>
      </c>
      <c r="F6" s="7">
        <v>142</v>
      </c>
      <c r="G6" s="7">
        <v>277</v>
      </c>
      <c r="H6" s="7">
        <v>703</v>
      </c>
      <c r="I6" s="8">
        <v>1442</v>
      </c>
      <c r="J6" s="8">
        <v>1740</v>
      </c>
      <c r="K6" s="8">
        <v>157</v>
      </c>
      <c r="L6" s="7">
        <v>2534</v>
      </c>
      <c r="M6" s="8"/>
      <c r="N6" s="9">
        <f>ABS(J6-L6)</f>
        <v>794</v>
      </c>
      <c r="O6" s="35"/>
      <c r="P6" s="22">
        <f>ABS(N6/J6)</f>
        <v>0.45632183908045976</v>
      </c>
    </row>
    <row r="7" spans="1:16" ht="15" customHeight="1">
      <c r="A7" s="31"/>
      <c r="B7" s="60" t="s">
        <v>16</v>
      </c>
      <c r="C7" s="61"/>
      <c r="D7" s="62"/>
      <c r="E7" s="26">
        <f aca="true" t="shared" si="0" ref="E7:K7">SUM(E8:E10)</f>
        <v>55</v>
      </c>
      <c r="F7" s="26">
        <f t="shared" si="0"/>
        <v>55</v>
      </c>
      <c r="G7" s="26">
        <f t="shared" si="0"/>
        <v>73</v>
      </c>
      <c r="H7" s="26">
        <f t="shared" si="0"/>
        <v>129</v>
      </c>
      <c r="I7" s="26">
        <f t="shared" si="0"/>
        <v>113</v>
      </c>
      <c r="J7" s="26">
        <f t="shared" si="0"/>
        <v>247</v>
      </c>
      <c r="K7" s="12">
        <f t="shared" si="0"/>
        <v>73</v>
      </c>
      <c r="L7" s="26">
        <f>SUM(L8:L10)</f>
        <v>195</v>
      </c>
      <c r="M7" s="12" t="s">
        <v>17</v>
      </c>
      <c r="N7" s="13">
        <f aca="true" t="shared" si="1" ref="N7:N20">ABS(J7-L7)</f>
        <v>52</v>
      </c>
      <c r="O7" s="14" t="s">
        <v>11</v>
      </c>
      <c r="P7" s="23">
        <f aca="true" t="shared" si="2" ref="P7:P20">ABS(N7/J7)</f>
        <v>0.21052631578947367</v>
      </c>
    </row>
    <row r="8" spans="1:16" ht="15" customHeight="1">
      <c r="A8" s="27"/>
      <c r="B8" s="27"/>
      <c r="C8" s="48" t="s">
        <v>1</v>
      </c>
      <c r="D8" s="49"/>
      <c r="E8" s="7">
        <v>34</v>
      </c>
      <c r="F8" s="7">
        <v>42</v>
      </c>
      <c r="G8" s="7">
        <v>49</v>
      </c>
      <c r="H8" s="7">
        <v>63</v>
      </c>
      <c r="I8" s="8">
        <v>74</v>
      </c>
      <c r="J8" s="8">
        <v>220</v>
      </c>
      <c r="K8" s="8">
        <v>56</v>
      </c>
      <c r="L8" s="7">
        <v>169</v>
      </c>
      <c r="M8" s="8" t="s">
        <v>11</v>
      </c>
      <c r="N8" s="9">
        <f t="shared" si="1"/>
        <v>51</v>
      </c>
      <c r="O8" s="10" t="s">
        <v>11</v>
      </c>
      <c r="P8" s="22">
        <f t="shared" si="2"/>
        <v>0.2318181818181818</v>
      </c>
    </row>
    <row r="9" spans="1:16" ht="19.5" customHeight="1">
      <c r="A9" s="27"/>
      <c r="B9" s="27"/>
      <c r="C9" s="48" t="s">
        <v>23</v>
      </c>
      <c r="D9" s="49"/>
      <c r="E9" s="7">
        <v>12</v>
      </c>
      <c r="F9" s="7">
        <v>8</v>
      </c>
      <c r="G9" s="7">
        <v>17</v>
      </c>
      <c r="H9" s="7">
        <v>56</v>
      </c>
      <c r="I9" s="8">
        <v>34</v>
      </c>
      <c r="J9" s="8">
        <v>20</v>
      </c>
      <c r="K9" s="8">
        <v>13</v>
      </c>
      <c r="L9" s="7">
        <v>22</v>
      </c>
      <c r="M9" s="8"/>
      <c r="N9" s="9">
        <f t="shared" si="1"/>
        <v>2</v>
      </c>
      <c r="O9" s="6"/>
      <c r="P9" s="22">
        <f t="shared" si="2"/>
        <v>0.1</v>
      </c>
    </row>
    <row r="10" spans="1:16" ht="15" customHeight="1">
      <c r="A10" s="27"/>
      <c r="B10" s="27"/>
      <c r="C10" s="52" t="s">
        <v>2</v>
      </c>
      <c r="D10" s="53"/>
      <c r="E10" s="15">
        <v>9</v>
      </c>
      <c r="F10" s="15">
        <v>5</v>
      </c>
      <c r="G10" s="15">
        <v>7</v>
      </c>
      <c r="H10" s="15">
        <v>10</v>
      </c>
      <c r="I10" s="16">
        <v>5</v>
      </c>
      <c r="J10" s="16">
        <v>7</v>
      </c>
      <c r="K10" s="16">
        <v>4</v>
      </c>
      <c r="L10" s="15">
        <v>4</v>
      </c>
      <c r="M10" s="16" t="s">
        <v>11</v>
      </c>
      <c r="N10" s="17">
        <f t="shared" si="1"/>
        <v>3</v>
      </c>
      <c r="O10" s="18" t="s">
        <v>11</v>
      </c>
      <c r="P10" s="24">
        <f t="shared" si="2"/>
        <v>0.42857142857142855</v>
      </c>
    </row>
    <row r="11" spans="1:16" ht="15" customHeight="1">
      <c r="A11" s="31"/>
      <c r="B11" s="48" t="s">
        <v>18</v>
      </c>
      <c r="C11" s="54"/>
      <c r="D11" s="49"/>
      <c r="E11" s="8">
        <f>SUM(E12:E20)</f>
        <v>1649</v>
      </c>
      <c r="F11" s="8">
        <f>SUM(F12:F20)</f>
        <v>1884</v>
      </c>
      <c r="G11" s="8">
        <f aca="true" t="shared" si="3" ref="G11:L11">SUM(G13:G20)+G12</f>
        <v>2811</v>
      </c>
      <c r="H11" s="8">
        <f t="shared" si="3"/>
        <v>3593</v>
      </c>
      <c r="I11" s="8">
        <f t="shared" si="3"/>
        <v>3918</v>
      </c>
      <c r="J11" s="8">
        <f t="shared" si="3"/>
        <v>4334</v>
      </c>
      <c r="K11" s="8">
        <f t="shared" si="3"/>
        <v>1962</v>
      </c>
      <c r="L11" s="7">
        <f t="shared" si="3"/>
        <v>3961</v>
      </c>
      <c r="M11" s="8" t="s">
        <v>11</v>
      </c>
      <c r="N11" s="9">
        <f t="shared" si="1"/>
        <v>373</v>
      </c>
      <c r="O11" s="10" t="s">
        <v>11</v>
      </c>
      <c r="P11" s="22">
        <f t="shared" si="2"/>
        <v>0.08606368251038302</v>
      </c>
    </row>
    <row r="12" spans="1:16" ht="15" customHeight="1">
      <c r="A12" s="31"/>
      <c r="B12" s="28"/>
      <c r="C12" s="50" t="s">
        <v>3</v>
      </c>
      <c r="D12" s="51"/>
      <c r="E12" s="19">
        <v>521</v>
      </c>
      <c r="F12" s="19">
        <v>542</v>
      </c>
      <c r="G12" s="19">
        <v>1408</v>
      </c>
      <c r="H12" s="19">
        <v>1597</v>
      </c>
      <c r="I12" s="20">
        <v>1512</v>
      </c>
      <c r="J12" s="20">
        <v>1508</v>
      </c>
      <c r="K12" s="20">
        <v>583</v>
      </c>
      <c r="L12" s="19">
        <v>1280</v>
      </c>
      <c r="M12" s="20" t="s">
        <v>11</v>
      </c>
      <c r="N12" s="32">
        <f t="shared" si="1"/>
        <v>228</v>
      </c>
      <c r="O12" s="33" t="s">
        <v>11</v>
      </c>
      <c r="P12" s="34">
        <f t="shared" si="2"/>
        <v>0.15119363395225463</v>
      </c>
    </row>
    <row r="13" spans="1:16" ht="15" customHeight="1">
      <c r="A13" s="31"/>
      <c r="B13" s="28"/>
      <c r="C13" s="48" t="s">
        <v>8</v>
      </c>
      <c r="D13" s="49"/>
      <c r="E13" s="7">
        <v>269</v>
      </c>
      <c r="F13" s="7">
        <v>370</v>
      </c>
      <c r="G13" s="7">
        <v>320</v>
      </c>
      <c r="H13" s="7">
        <v>463</v>
      </c>
      <c r="I13" s="8">
        <v>551</v>
      </c>
      <c r="J13" s="8">
        <v>507</v>
      </c>
      <c r="K13" s="8">
        <v>284</v>
      </c>
      <c r="L13" s="7">
        <v>416</v>
      </c>
      <c r="M13" s="8" t="s">
        <v>11</v>
      </c>
      <c r="N13" s="9">
        <f t="shared" si="1"/>
        <v>91</v>
      </c>
      <c r="O13" s="10" t="s">
        <v>11</v>
      </c>
      <c r="P13" s="22">
        <f t="shared" si="2"/>
        <v>0.1794871794871795</v>
      </c>
    </row>
    <row r="14" spans="1:16" ht="15" customHeight="1">
      <c r="A14" s="31"/>
      <c r="B14" s="28"/>
      <c r="C14" s="48" t="s">
        <v>9</v>
      </c>
      <c r="D14" s="49"/>
      <c r="E14" s="7">
        <v>102</v>
      </c>
      <c r="F14" s="7">
        <v>85</v>
      </c>
      <c r="G14" s="7">
        <v>136</v>
      </c>
      <c r="H14" s="7">
        <v>251</v>
      </c>
      <c r="I14" s="8">
        <v>192</v>
      </c>
      <c r="J14" s="8">
        <v>254</v>
      </c>
      <c r="K14" s="8">
        <v>111</v>
      </c>
      <c r="L14" s="7">
        <v>507</v>
      </c>
      <c r="M14" s="8"/>
      <c r="N14" s="9">
        <f>ABS(J14-L14)</f>
        <v>253</v>
      </c>
      <c r="O14" s="6"/>
      <c r="P14" s="22">
        <f>ABS(N14/J14)</f>
        <v>0.9960629921259843</v>
      </c>
    </row>
    <row r="15" spans="1:16" ht="15" customHeight="1">
      <c r="A15" s="31"/>
      <c r="B15" s="28"/>
      <c r="C15" s="48" t="s">
        <v>6</v>
      </c>
      <c r="D15" s="49"/>
      <c r="E15" s="7">
        <v>120</v>
      </c>
      <c r="F15" s="7">
        <v>136</v>
      </c>
      <c r="G15" s="7">
        <v>174</v>
      </c>
      <c r="H15" s="7">
        <v>196</v>
      </c>
      <c r="I15" s="8">
        <v>230</v>
      </c>
      <c r="J15" s="8">
        <v>437</v>
      </c>
      <c r="K15" s="8">
        <v>211</v>
      </c>
      <c r="L15" s="7">
        <v>326</v>
      </c>
      <c r="M15" s="8" t="s">
        <v>11</v>
      </c>
      <c r="N15" s="9">
        <f>ABS(J15-L15)</f>
        <v>111</v>
      </c>
      <c r="O15" s="10" t="s">
        <v>11</v>
      </c>
      <c r="P15" s="22">
        <f>ABS(N15/J15)</f>
        <v>0.2540045766590389</v>
      </c>
    </row>
    <row r="16" spans="1:16" ht="15" customHeight="1">
      <c r="A16" s="31"/>
      <c r="B16" s="28"/>
      <c r="C16" s="48" t="s">
        <v>10</v>
      </c>
      <c r="D16" s="49"/>
      <c r="E16" s="7">
        <v>5</v>
      </c>
      <c r="F16" s="7">
        <v>31</v>
      </c>
      <c r="G16" s="7">
        <v>18</v>
      </c>
      <c r="H16" s="7">
        <v>47</v>
      </c>
      <c r="I16" s="8">
        <v>122</v>
      </c>
      <c r="J16" s="8">
        <v>367</v>
      </c>
      <c r="K16" s="8">
        <v>159</v>
      </c>
      <c r="L16" s="7">
        <v>349</v>
      </c>
      <c r="M16" s="8" t="s">
        <v>11</v>
      </c>
      <c r="N16" s="9">
        <f t="shared" si="1"/>
        <v>18</v>
      </c>
      <c r="O16" s="10" t="s">
        <v>11</v>
      </c>
      <c r="P16" s="22">
        <f t="shared" si="2"/>
        <v>0.04904632152588556</v>
      </c>
    </row>
    <row r="17" spans="1:16" ht="15" customHeight="1">
      <c r="A17" s="31"/>
      <c r="B17" s="29"/>
      <c r="C17" s="48" t="s">
        <v>5</v>
      </c>
      <c r="D17" s="49"/>
      <c r="E17" s="7">
        <v>95</v>
      </c>
      <c r="F17" s="7">
        <v>82</v>
      </c>
      <c r="G17" s="7">
        <v>109</v>
      </c>
      <c r="H17" s="7">
        <v>218</v>
      </c>
      <c r="I17" s="8">
        <v>191</v>
      </c>
      <c r="J17" s="8">
        <v>192</v>
      </c>
      <c r="K17" s="8">
        <v>111</v>
      </c>
      <c r="L17" s="7">
        <v>126</v>
      </c>
      <c r="M17" s="8" t="s">
        <v>11</v>
      </c>
      <c r="N17" s="9">
        <f>ABS(J17-L17)</f>
        <v>66</v>
      </c>
      <c r="O17" s="10" t="s">
        <v>11</v>
      </c>
      <c r="P17" s="22">
        <f>ABS(N17/J17)</f>
        <v>0.34375</v>
      </c>
    </row>
    <row r="18" spans="1:16" ht="15" customHeight="1">
      <c r="A18" s="31"/>
      <c r="B18" s="28"/>
      <c r="C18" s="48" t="s">
        <v>19</v>
      </c>
      <c r="D18" s="49"/>
      <c r="E18" s="7">
        <v>113</v>
      </c>
      <c r="F18" s="7">
        <v>121</v>
      </c>
      <c r="G18" s="7">
        <v>125</v>
      </c>
      <c r="H18" s="7">
        <v>192</v>
      </c>
      <c r="I18" s="8">
        <v>203</v>
      </c>
      <c r="J18" s="8">
        <v>177</v>
      </c>
      <c r="K18" s="8">
        <v>95</v>
      </c>
      <c r="L18" s="7">
        <v>140</v>
      </c>
      <c r="M18" s="8" t="s">
        <v>11</v>
      </c>
      <c r="N18" s="9">
        <f t="shared" si="1"/>
        <v>37</v>
      </c>
      <c r="O18" s="10" t="s">
        <v>11</v>
      </c>
      <c r="P18" s="22">
        <f t="shared" si="2"/>
        <v>0.20903954802259886</v>
      </c>
    </row>
    <row r="19" spans="1:16" ht="15" customHeight="1">
      <c r="A19" s="31"/>
      <c r="B19" s="29"/>
      <c r="C19" s="48" t="s">
        <v>4</v>
      </c>
      <c r="D19" s="49"/>
      <c r="E19" s="7">
        <v>87</v>
      </c>
      <c r="F19" s="7">
        <v>174</v>
      </c>
      <c r="G19" s="7">
        <v>128</v>
      </c>
      <c r="H19" s="7">
        <v>138</v>
      </c>
      <c r="I19" s="8">
        <v>165</v>
      </c>
      <c r="J19" s="8">
        <v>144</v>
      </c>
      <c r="K19" s="8">
        <v>78</v>
      </c>
      <c r="L19" s="7">
        <v>188</v>
      </c>
      <c r="M19" s="8"/>
      <c r="N19" s="9">
        <f t="shared" si="1"/>
        <v>44</v>
      </c>
      <c r="O19" s="6"/>
      <c r="P19" s="22">
        <f t="shared" si="2"/>
        <v>0.3055555555555556</v>
      </c>
    </row>
    <row r="20" spans="1:16" ht="15" customHeight="1" thickBot="1">
      <c r="A20" s="36"/>
      <c r="B20" s="30"/>
      <c r="C20" s="48" t="s">
        <v>7</v>
      </c>
      <c r="D20" s="49"/>
      <c r="E20" s="11">
        <v>337</v>
      </c>
      <c r="F20" s="11">
        <v>343</v>
      </c>
      <c r="G20" s="7">
        <v>393</v>
      </c>
      <c r="H20" s="7">
        <v>491</v>
      </c>
      <c r="I20" s="8">
        <v>752</v>
      </c>
      <c r="J20" s="8">
        <v>748</v>
      </c>
      <c r="K20" s="8">
        <v>330</v>
      </c>
      <c r="L20" s="7">
        <v>629</v>
      </c>
      <c r="M20" s="8" t="s">
        <v>11</v>
      </c>
      <c r="N20" s="9">
        <f t="shared" si="1"/>
        <v>119</v>
      </c>
      <c r="O20" s="10" t="s">
        <v>11</v>
      </c>
      <c r="P20" s="22">
        <f t="shared" si="2"/>
        <v>0.1590909090909091</v>
      </c>
    </row>
  </sheetData>
  <sheetProtection/>
  <mergeCells count="24">
    <mergeCell ref="C20:D20"/>
    <mergeCell ref="B7:D7"/>
    <mergeCell ref="C16:D16"/>
    <mergeCell ref="C18:D18"/>
    <mergeCell ref="C15:D15"/>
    <mergeCell ref="C9:D9"/>
    <mergeCell ref="C8:D8"/>
    <mergeCell ref="B11:D11"/>
    <mergeCell ref="C19:D19"/>
    <mergeCell ref="C17:D17"/>
    <mergeCell ref="L3:L4"/>
    <mergeCell ref="M3:P4"/>
    <mergeCell ref="B6:D6"/>
    <mergeCell ref="A5:D5"/>
    <mergeCell ref="A4:C4"/>
    <mergeCell ref="J3:J4"/>
    <mergeCell ref="A3:C3"/>
    <mergeCell ref="G3:G4"/>
    <mergeCell ref="H3:H4"/>
    <mergeCell ref="I3:I4"/>
    <mergeCell ref="C13:D13"/>
    <mergeCell ref="C14:D14"/>
    <mergeCell ref="C12:D12"/>
    <mergeCell ref="C10:D10"/>
  </mergeCells>
  <printOptions/>
  <pageMargins left="0.9055118110236221" right="0.6299212598425197" top="0.9055118110236221" bottom="0.8661417322834646" header="0.5118110236220472" footer="0.31496062992125984"/>
  <pageSetup fitToHeight="1" fitToWidth="1" horizontalDpi="300" verticalDpi="300" orientation="landscape" paperSize="9" r:id="rId1"/>
  <headerFooter alignWithMargins="0">
    <oddHeader>&amp;C&amp;F</oddHeader>
  </headerFooter>
  <ignoredErrors>
    <ignoredError sqref="G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2022-07-28T03:14:49Z</dcterms:created>
  <dcterms:modified xsi:type="dcterms:W3CDTF">2022-07-28T03:14:49Z</dcterms:modified>
  <cp:category/>
  <cp:version/>
  <cp:contentType/>
  <cp:contentStatus/>
</cp:coreProperties>
</file>