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<sst xmlns="http://schemas.openxmlformats.org/spreadsheetml/2006/main" count="237" uniqueCount="56">
  <si>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</si>
  <si>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</si>
  <si>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</si>
  <si>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</si>
  <si>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</si>
  <si>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</si>
  <si>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</si>
  <si>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</si>
  <si>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</si>
  <si>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</si>
  <si>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</si>
  <si>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</si>
  <si>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</si>
  <si>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</si>
  <si>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</si>
  <si>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</si>
  <si>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</si>
  <si>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</si>
  <si>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</si>
  <si>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</si>
  <si>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</si>
  <si>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</si>
  <si>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</si>
  <si>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</si>
  <si>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</si>
  <si>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</si>
  <si>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</si>
  <si>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</si>
  <si>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</si>
  <si>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</si>
  <si>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</si>
  <si>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</si>
  <si>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</si>
  <si>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</si>
  <si>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</si>
  <si>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</si>
  <si>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</si>
  <si>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</si>
  <si>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</si>
  <si>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</si>
  <si>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</si>
  <si>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</si>
  <si>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</si>
  <si>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</si>
  <si>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</si>
  <si>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</si>
  <si>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</si>
  <si>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</si>
  <si>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</si>
  <si>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</si>
  <si>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</si>
  <si>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</si>
  <si>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</si>
  <si>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塀・壁</t>
  </si>
  <si>
    <t>認知214</t>
  </si>
  <si>
    <t>認知215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</si>
</sst>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51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123825</xdr:rowOff>
    </xdr:from>
    <xdr:to>
      <xdr:col>22</xdr:col>
      <xdr:colOff>266700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087725" y="8953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25</xdr:col>
      <xdr:colOff>0</xdr:colOff>
      <xdr:row>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6630650" y="5810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36" sqref="T36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16" width="11.625" style="4" customWidth="1"/>
    <col min="17" max="17" width="10.125" style="4" customWidth="1"/>
    <col min="18" max="18" width="9.75390625" style="4" customWidth="1"/>
    <col min="19" max="19" width="8.50390625" style="4" customWidth="1"/>
    <col min="20" max="20" width="9.50390625" style="4" customWidth="1"/>
    <col min="21" max="21" width="10.00390625" style="4" customWidth="1"/>
    <col min="22" max="22" width="3.50390625" style="1" customWidth="1"/>
    <col min="23" max="23" width="13.625" style="1" customWidth="1"/>
    <col min="24" max="24" width="4.00390625" style="1" customWidth="1"/>
    <col min="25" max="25" width="4.625" style="1" customWidth="1"/>
    <col min="26" max="16384" width="9.00390625" style="1" customWidth="1"/>
  </cols>
  <sheetData>
    <row r="1" spans="1:14" ht="12.75">
      <c r="A1" s="1" t="s">
        <v>54</v>
      </c>
      <c r="N1" s="4" t="s">
        <v>55</v>
      </c>
    </row>
    <row r="2" spans="1:25" ht="19.5" customHeight="1">
      <c r="A2" s="3"/>
      <c r="B2" s="3"/>
      <c r="C2" s="3"/>
      <c r="D2" s="3"/>
      <c r="E2" s="102" t="s">
        <v>32</v>
      </c>
      <c r="F2" s="102"/>
      <c r="G2" s="102"/>
      <c r="H2" s="102"/>
      <c r="I2" s="102"/>
      <c r="J2" s="102"/>
      <c r="K2" s="102"/>
      <c r="L2" s="102"/>
      <c r="M2" s="102" t="s">
        <v>20</v>
      </c>
      <c r="N2" s="102"/>
      <c r="O2" s="102"/>
      <c r="P2" s="102"/>
      <c r="Q2" s="102"/>
      <c r="R2" s="102"/>
      <c r="S2" s="102"/>
      <c r="T2" s="102"/>
      <c r="U2" s="102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27</v>
      </c>
      <c r="E4" s="97" t="s">
        <v>1</v>
      </c>
      <c r="F4" s="58" t="s">
        <v>10</v>
      </c>
      <c r="G4" s="59"/>
      <c r="H4" s="59"/>
      <c r="I4" s="59"/>
      <c r="J4" s="62"/>
      <c r="K4" s="58" t="s">
        <v>12</v>
      </c>
      <c r="L4" s="59"/>
      <c r="M4" s="59" t="s">
        <v>12</v>
      </c>
      <c r="N4" s="59"/>
      <c r="O4" s="62"/>
      <c r="P4" s="64" t="s">
        <v>21</v>
      </c>
      <c r="Q4" s="64" t="s">
        <v>30</v>
      </c>
      <c r="R4" s="64" t="s">
        <v>23</v>
      </c>
      <c r="S4" s="64" t="s">
        <v>22</v>
      </c>
      <c r="T4" s="64" t="s">
        <v>15</v>
      </c>
      <c r="U4" s="58" t="s">
        <v>0</v>
      </c>
      <c r="V4" s="76" t="s">
        <v>26</v>
      </c>
      <c r="W4" s="77"/>
      <c r="X4" s="10"/>
      <c r="Y4" s="10"/>
    </row>
    <row r="5" spans="1:25" s="2" customFormat="1" ht="11.25" customHeight="1">
      <c r="A5" s="7"/>
      <c r="B5" s="7"/>
      <c r="C5" s="7"/>
      <c r="D5" s="8"/>
      <c r="E5" s="98"/>
      <c r="F5" s="60"/>
      <c r="G5" s="61"/>
      <c r="H5" s="61"/>
      <c r="I5" s="61"/>
      <c r="J5" s="63"/>
      <c r="K5" s="60"/>
      <c r="L5" s="61"/>
      <c r="M5" s="61"/>
      <c r="N5" s="61"/>
      <c r="O5" s="63"/>
      <c r="P5" s="65"/>
      <c r="Q5" s="65"/>
      <c r="R5" s="65"/>
      <c r="S5" s="65"/>
      <c r="T5" s="65"/>
      <c r="U5" s="108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98"/>
      <c r="F6" s="103" t="s">
        <v>2</v>
      </c>
      <c r="G6" s="100" t="s">
        <v>53</v>
      </c>
      <c r="H6" s="65" t="s">
        <v>11</v>
      </c>
      <c r="I6" s="65" t="s">
        <v>50</v>
      </c>
      <c r="J6" s="65" t="s">
        <v>0</v>
      </c>
      <c r="K6" s="103" t="s">
        <v>2</v>
      </c>
      <c r="L6" s="110" t="s">
        <v>13</v>
      </c>
      <c r="M6" s="104" t="s">
        <v>31</v>
      </c>
      <c r="N6" s="65" t="s">
        <v>14</v>
      </c>
      <c r="O6" s="65" t="s">
        <v>0</v>
      </c>
      <c r="P6" s="65"/>
      <c r="Q6" s="65"/>
      <c r="R6" s="65"/>
      <c r="S6" s="65"/>
      <c r="T6" s="65"/>
      <c r="U6" s="108"/>
      <c r="V6" s="11"/>
      <c r="W6" s="7"/>
      <c r="X6" s="7"/>
      <c r="Y6" s="7"/>
    </row>
    <row r="7" spans="1:28" s="2" customFormat="1" ht="15" customHeight="1" thickBot="1">
      <c r="A7" s="93" t="s">
        <v>25</v>
      </c>
      <c r="B7" s="93"/>
      <c r="C7" s="93"/>
      <c r="D7" s="94"/>
      <c r="E7" s="99"/>
      <c r="F7" s="66"/>
      <c r="G7" s="101"/>
      <c r="H7" s="66"/>
      <c r="I7" s="66"/>
      <c r="J7" s="66"/>
      <c r="K7" s="66"/>
      <c r="L7" s="111"/>
      <c r="M7" s="105"/>
      <c r="N7" s="66"/>
      <c r="O7" s="66"/>
      <c r="P7" s="66"/>
      <c r="Q7" s="66"/>
      <c r="R7" s="66"/>
      <c r="S7" s="66"/>
      <c r="T7" s="66"/>
      <c r="U7" s="109"/>
      <c r="V7" s="106" t="s">
        <v>24</v>
      </c>
      <c r="W7" s="107"/>
      <c r="X7" s="107"/>
      <c r="Y7" s="107"/>
      <c r="Z7" s="13" t="s">
        <v>34</v>
      </c>
      <c r="AA7" s="2" t="s">
        <v>45</v>
      </c>
      <c r="AB7" s="2" t="s">
        <v>46</v>
      </c>
    </row>
    <row r="8" spans="1:28" ht="13.5" customHeight="1">
      <c r="A8" s="80" t="s">
        <v>1</v>
      </c>
      <c r="B8" s="80"/>
      <c r="C8" s="95" t="s">
        <v>2</v>
      </c>
      <c r="D8" s="96"/>
      <c r="E8" s="34">
        <f>SUM(G8:J8,L8:U8)</f>
        <v>145704</v>
      </c>
      <c r="F8" s="35">
        <f>SUM(G8:J8)</f>
        <v>40540</v>
      </c>
      <c r="G8" s="16">
        <f>SUM(G18,G28,G38,G48,G58,G68)</f>
        <v>5524</v>
      </c>
      <c r="H8" s="16">
        <f aca="true" t="shared" si="0" ref="H8:U8">SUM(H18,H28,H38,H48,H58,H68)</f>
        <v>13145</v>
      </c>
      <c r="I8" s="16">
        <f t="shared" si="0"/>
        <v>13925</v>
      </c>
      <c r="J8" s="16">
        <f t="shared" si="0"/>
        <v>7946</v>
      </c>
      <c r="K8" s="17">
        <f aca="true" t="shared" si="1" ref="K8:K72">SUM(L8:O8)</f>
        <v>86550</v>
      </c>
      <c r="L8" s="17">
        <f t="shared" si="0"/>
        <v>75792</v>
      </c>
      <c r="M8" s="32">
        <f t="shared" si="0"/>
        <v>4379</v>
      </c>
      <c r="N8" s="16">
        <f t="shared" si="0"/>
        <v>5239</v>
      </c>
      <c r="O8" s="16">
        <f t="shared" si="0"/>
        <v>1140</v>
      </c>
      <c r="P8" s="16">
        <f t="shared" si="0"/>
        <v>1563</v>
      </c>
      <c r="Q8" s="16">
        <f t="shared" si="0"/>
        <v>57</v>
      </c>
      <c r="R8" s="16">
        <f t="shared" si="0"/>
        <v>561</v>
      </c>
      <c r="S8" s="16">
        <f t="shared" si="0"/>
        <v>1668</v>
      </c>
      <c r="T8" s="16">
        <f t="shared" si="0"/>
        <v>835</v>
      </c>
      <c r="U8" s="17">
        <f t="shared" si="0"/>
        <v>13930</v>
      </c>
      <c r="V8" s="78" t="s">
        <v>2</v>
      </c>
      <c r="W8" s="79"/>
      <c r="X8" s="67" t="s">
        <v>1</v>
      </c>
      <c r="Y8" s="68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80"/>
      <c r="B9" s="80"/>
      <c r="C9" s="84" t="s">
        <v>4</v>
      </c>
      <c r="D9" s="36" t="s">
        <v>28</v>
      </c>
      <c r="E9" s="34">
        <f aca="true" t="shared" si="2" ref="E9:E72">SUM(G9:J9,L9:U9)</f>
        <v>37512</v>
      </c>
      <c r="F9" s="35">
        <f aca="true" t="shared" si="3" ref="F9:F72">SUM(G9:J9)</f>
        <v>20445</v>
      </c>
      <c r="G9" s="16">
        <f aca="true" t="shared" si="4" ref="G9:U17">SUM(G19,G29,G39,G49,G59,G69)</f>
        <v>0</v>
      </c>
      <c r="H9" s="16">
        <f t="shared" si="4"/>
        <v>6326</v>
      </c>
      <c r="I9" s="16">
        <f t="shared" si="4"/>
        <v>13354</v>
      </c>
      <c r="J9" s="16">
        <f t="shared" si="4"/>
        <v>765</v>
      </c>
      <c r="K9" s="17">
        <f t="shared" si="1"/>
        <v>15925</v>
      </c>
      <c r="L9" s="17">
        <f t="shared" si="4"/>
        <v>15676</v>
      </c>
      <c r="M9" s="18">
        <f t="shared" si="4"/>
        <v>40</v>
      </c>
      <c r="N9" s="16">
        <f t="shared" si="4"/>
        <v>13</v>
      </c>
      <c r="O9" s="16">
        <f t="shared" si="4"/>
        <v>196</v>
      </c>
      <c r="P9" s="16">
        <f t="shared" si="4"/>
        <v>84</v>
      </c>
      <c r="Q9" s="16">
        <f t="shared" si="4"/>
        <v>8</v>
      </c>
      <c r="R9" s="16">
        <f t="shared" si="4"/>
        <v>38</v>
      </c>
      <c r="S9" s="16">
        <f t="shared" si="4"/>
        <v>131</v>
      </c>
      <c r="T9" s="16">
        <f t="shared" si="4"/>
        <v>0</v>
      </c>
      <c r="U9" s="17">
        <f t="shared" si="4"/>
        <v>881</v>
      </c>
      <c r="V9" s="71" t="s">
        <v>4</v>
      </c>
      <c r="W9" s="51" t="s">
        <v>28</v>
      </c>
      <c r="X9" s="54"/>
      <c r="Y9" s="55"/>
      <c r="Z9" s="14">
        <f aca="true" t="shared" si="5" ref="Z9:Z72">SUM(F9,K9,P9:U9)-E9</f>
        <v>0</v>
      </c>
      <c r="AA9" s="15">
        <f aca="true" t="shared" si="6" ref="AA9:AA72">SUM(G9:J9)-F9</f>
        <v>0</v>
      </c>
      <c r="AB9" s="15">
        <f aca="true" t="shared" si="7" ref="AB9:AB72">SUM(L9:O9)-K9</f>
        <v>0</v>
      </c>
    </row>
    <row r="10" spans="1:28" ht="13.5" customHeight="1">
      <c r="A10" s="80"/>
      <c r="B10" s="80"/>
      <c r="C10" s="84"/>
      <c r="D10" s="36" t="s">
        <v>5</v>
      </c>
      <c r="E10" s="34">
        <f t="shared" si="2"/>
        <v>4826</v>
      </c>
      <c r="F10" s="35">
        <f t="shared" si="3"/>
        <v>2063</v>
      </c>
      <c r="G10" s="16">
        <f t="shared" si="4"/>
        <v>0</v>
      </c>
      <c r="H10" s="16">
        <f t="shared" si="4"/>
        <v>1822</v>
      </c>
      <c r="I10" s="16">
        <f t="shared" si="4"/>
        <v>23</v>
      </c>
      <c r="J10" s="16">
        <f t="shared" si="4"/>
        <v>218</v>
      </c>
      <c r="K10" s="17">
        <f t="shared" si="1"/>
        <v>2528</v>
      </c>
      <c r="L10" s="17">
        <f t="shared" si="4"/>
        <v>1785</v>
      </c>
      <c r="M10" s="18">
        <f t="shared" si="4"/>
        <v>578</v>
      </c>
      <c r="N10" s="16">
        <f t="shared" si="4"/>
        <v>143</v>
      </c>
      <c r="O10" s="16">
        <f t="shared" si="4"/>
        <v>22</v>
      </c>
      <c r="P10" s="16">
        <f t="shared" si="4"/>
        <v>32</v>
      </c>
      <c r="Q10" s="16">
        <f t="shared" si="4"/>
        <v>0</v>
      </c>
      <c r="R10" s="16">
        <f t="shared" si="4"/>
        <v>1</v>
      </c>
      <c r="S10" s="16">
        <f t="shared" si="4"/>
        <v>1</v>
      </c>
      <c r="T10" s="16">
        <f t="shared" si="4"/>
        <v>2</v>
      </c>
      <c r="U10" s="17">
        <f t="shared" si="4"/>
        <v>199</v>
      </c>
      <c r="V10" s="71"/>
      <c r="W10" s="51" t="s">
        <v>5</v>
      </c>
      <c r="X10" s="54"/>
      <c r="Y10" s="55"/>
      <c r="Z10" s="14">
        <f t="shared" si="5"/>
        <v>0</v>
      </c>
      <c r="AA10" s="15">
        <f t="shared" si="6"/>
        <v>0</v>
      </c>
      <c r="AB10" s="15">
        <f t="shared" si="7"/>
        <v>0</v>
      </c>
    </row>
    <row r="11" spans="1:28" ht="13.5" customHeight="1">
      <c r="A11" s="80"/>
      <c r="B11" s="80"/>
      <c r="C11" s="84"/>
      <c r="D11" s="36" t="s">
        <v>29</v>
      </c>
      <c r="E11" s="34">
        <f t="shared" si="2"/>
        <v>11828</v>
      </c>
      <c r="F11" s="35">
        <f t="shared" si="3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7">
        <f t="shared" si="1"/>
        <v>11780</v>
      </c>
      <c r="L11" s="17">
        <f t="shared" si="4"/>
        <v>8579</v>
      </c>
      <c r="M11" s="18">
        <f t="shared" si="4"/>
        <v>326</v>
      </c>
      <c r="N11" s="16">
        <f t="shared" si="4"/>
        <v>2700</v>
      </c>
      <c r="O11" s="16">
        <f t="shared" si="4"/>
        <v>175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7">
        <f t="shared" si="4"/>
        <v>48</v>
      </c>
      <c r="V11" s="71"/>
      <c r="W11" s="51" t="s">
        <v>29</v>
      </c>
      <c r="X11" s="54"/>
      <c r="Y11" s="55"/>
      <c r="Z11" s="14">
        <f t="shared" si="5"/>
        <v>0</v>
      </c>
      <c r="AA11" s="15">
        <f t="shared" si="6"/>
        <v>0</v>
      </c>
      <c r="AB11" s="15">
        <f t="shared" si="7"/>
        <v>0</v>
      </c>
    </row>
    <row r="12" spans="1:28" ht="13.5" customHeight="1">
      <c r="A12" s="80"/>
      <c r="B12" s="80"/>
      <c r="C12" s="84"/>
      <c r="D12" s="36" t="s">
        <v>6</v>
      </c>
      <c r="E12" s="34">
        <f t="shared" si="2"/>
        <v>43415</v>
      </c>
      <c r="F12" s="35">
        <f t="shared" si="3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7">
        <f t="shared" si="1"/>
        <v>43399</v>
      </c>
      <c r="L12" s="17">
        <f t="shared" si="4"/>
        <v>40750</v>
      </c>
      <c r="M12" s="18">
        <f t="shared" si="4"/>
        <v>1649</v>
      </c>
      <c r="N12" s="16">
        <f t="shared" si="4"/>
        <v>905</v>
      </c>
      <c r="O12" s="16">
        <f t="shared" si="4"/>
        <v>95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7">
        <f t="shared" si="4"/>
        <v>16</v>
      </c>
      <c r="V12" s="71"/>
      <c r="W12" s="51" t="s">
        <v>6</v>
      </c>
      <c r="X12" s="54"/>
      <c r="Y12" s="55"/>
      <c r="Z12" s="14">
        <f t="shared" si="5"/>
        <v>0</v>
      </c>
      <c r="AA12" s="15">
        <f t="shared" si="6"/>
        <v>0</v>
      </c>
      <c r="AB12" s="15">
        <f t="shared" si="7"/>
        <v>0</v>
      </c>
    </row>
    <row r="13" spans="1:28" ht="13.5" customHeight="1">
      <c r="A13" s="80"/>
      <c r="B13" s="80"/>
      <c r="C13" s="84"/>
      <c r="D13" s="36" t="s">
        <v>0</v>
      </c>
      <c r="E13" s="34">
        <f t="shared" si="2"/>
        <v>33029</v>
      </c>
      <c r="F13" s="35">
        <f t="shared" si="3"/>
        <v>11634</v>
      </c>
      <c r="G13" s="16">
        <f t="shared" si="4"/>
        <v>2337</v>
      </c>
      <c r="H13" s="16">
        <f t="shared" si="4"/>
        <v>3606</v>
      </c>
      <c r="I13" s="16">
        <f t="shared" si="4"/>
        <v>416</v>
      </c>
      <c r="J13" s="16">
        <f t="shared" si="4"/>
        <v>5275</v>
      </c>
      <c r="K13" s="17">
        <f t="shared" si="1"/>
        <v>8886</v>
      </c>
      <c r="L13" s="17">
        <f t="shared" si="4"/>
        <v>5601</v>
      </c>
      <c r="M13" s="18">
        <f t="shared" si="4"/>
        <v>1567</v>
      </c>
      <c r="N13" s="16">
        <f t="shared" si="4"/>
        <v>1210</v>
      </c>
      <c r="O13" s="16">
        <f t="shared" si="4"/>
        <v>508</v>
      </c>
      <c r="P13" s="16">
        <f t="shared" si="4"/>
        <v>1237</v>
      </c>
      <c r="Q13" s="16">
        <f t="shared" si="4"/>
        <v>41</v>
      </c>
      <c r="R13" s="16">
        <f t="shared" si="4"/>
        <v>495</v>
      </c>
      <c r="S13" s="16">
        <f t="shared" si="4"/>
        <v>1170</v>
      </c>
      <c r="T13" s="16">
        <f t="shared" si="4"/>
        <v>426</v>
      </c>
      <c r="U13" s="17">
        <f t="shared" si="4"/>
        <v>9140</v>
      </c>
      <c r="V13" s="71"/>
      <c r="W13" s="51" t="s">
        <v>0</v>
      </c>
      <c r="X13" s="54"/>
      <c r="Y13" s="55"/>
      <c r="Z13" s="14">
        <f t="shared" si="5"/>
        <v>0</v>
      </c>
      <c r="AA13" s="15">
        <f t="shared" si="6"/>
        <v>0</v>
      </c>
      <c r="AB13" s="15">
        <f t="shared" si="7"/>
        <v>0</v>
      </c>
    </row>
    <row r="14" spans="1:28" ht="13.5" customHeight="1">
      <c r="A14" s="80"/>
      <c r="B14" s="80"/>
      <c r="C14" s="84" t="s">
        <v>3</v>
      </c>
      <c r="D14" s="37" t="s">
        <v>7</v>
      </c>
      <c r="E14" s="34">
        <f t="shared" si="2"/>
        <v>5462</v>
      </c>
      <c r="F14" s="35">
        <f t="shared" si="3"/>
        <v>3285</v>
      </c>
      <c r="G14" s="16">
        <f t="shared" si="4"/>
        <v>2308</v>
      </c>
      <c r="H14" s="16">
        <f t="shared" si="4"/>
        <v>413</v>
      </c>
      <c r="I14" s="16">
        <f t="shared" si="4"/>
        <v>45</v>
      </c>
      <c r="J14" s="16">
        <f t="shared" si="4"/>
        <v>519</v>
      </c>
      <c r="K14" s="17">
        <f t="shared" si="1"/>
        <v>1528</v>
      </c>
      <c r="L14" s="17">
        <f t="shared" si="4"/>
        <v>1420</v>
      </c>
      <c r="M14" s="18">
        <f t="shared" si="4"/>
        <v>49</v>
      </c>
      <c r="N14" s="16">
        <f t="shared" si="4"/>
        <v>36</v>
      </c>
      <c r="O14" s="16">
        <f t="shared" si="4"/>
        <v>23</v>
      </c>
      <c r="P14" s="16">
        <f t="shared" si="4"/>
        <v>24</v>
      </c>
      <c r="Q14" s="16">
        <f t="shared" si="4"/>
        <v>0</v>
      </c>
      <c r="R14" s="16">
        <f t="shared" si="4"/>
        <v>7</v>
      </c>
      <c r="S14" s="16">
        <f t="shared" si="4"/>
        <v>167</v>
      </c>
      <c r="T14" s="16">
        <f t="shared" si="4"/>
        <v>4</v>
      </c>
      <c r="U14" s="17">
        <f t="shared" si="4"/>
        <v>447</v>
      </c>
      <c r="V14" s="71" t="s">
        <v>3</v>
      </c>
      <c r="W14" s="52" t="s">
        <v>7</v>
      </c>
      <c r="X14" s="54"/>
      <c r="Y14" s="55"/>
      <c r="Z14" s="14">
        <f t="shared" si="5"/>
        <v>0</v>
      </c>
      <c r="AA14" s="15">
        <f t="shared" si="6"/>
        <v>0</v>
      </c>
      <c r="AB14" s="15">
        <f t="shared" si="7"/>
        <v>0</v>
      </c>
    </row>
    <row r="15" spans="1:28" ht="13.5" customHeight="1">
      <c r="A15" s="80"/>
      <c r="B15" s="80"/>
      <c r="C15" s="84"/>
      <c r="D15" s="36" t="s">
        <v>8</v>
      </c>
      <c r="E15" s="34">
        <f t="shared" si="2"/>
        <v>1971</v>
      </c>
      <c r="F15" s="35">
        <f t="shared" si="3"/>
        <v>832</v>
      </c>
      <c r="G15" s="16">
        <f t="shared" si="4"/>
        <v>461</v>
      </c>
      <c r="H15" s="16">
        <f t="shared" si="4"/>
        <v>207</v>
      </c>
      <c r="I15" s="16">
        <f t="shared" si="4"/>
        <v>13</v>
      </c>
      <c r="J15" s="16">
        <f t="shared" si="4"/>
        <v>151</v>
      </c>
      <c r="K15" s="17">
        <f t="shared" si="1"/>
        <v>820</v>
      </c>
      <c r="L15" s="17">
        <f t="shared" si="4"/>
        <v>760</v>
      </c>
      <c r="M15" s="18">
        <f t="shared" si="4"/>
        <v>22</v>
      </c>
      <c r="N15" s="16">
        <f t="shared" si="4"/>
        <v>28</v>
      </c>
      <c r="O15" s="16">
        <f t="shared" si="4"/>
        <v>10</v>
      </c>
      <c r="P15" s="16">
        <f t="shared" si="4"/>
        <v>11</v>
      </c>
      <c r="Q15" s="16">
        <f t="shared" si="4"/>
        <v>0</v>
      </c>
      <c r="R15" s="16">
        <f t="shared" si="4"/>
        <v>1</v>
      </c>
      <c r="S15" s="16">
        <f t="shared" si="4"/>
        <v>65</v>
      </c>
      <c r="T15" s="16">
        <f t="shared" si="4"/>
        <v>4</v>
      </c>
      <c r="U15" s="17">
        <f t="shared" si="4"/>
        <v>238</v>
      </c>
      <c r="V15" s="71"/>
      <c r="W15" s="51" t="s">
        <v>8</v>
      </c>
      <c r="X15" s="54"/>
      <c r="Y15" s="55"/>
      <c r="Z15" s="14">
        <f t="shared" si="5"/>
        <v>0</v>
      </c>
      <c r="AA15" s="15">
        <f t="shared" si="6"/>
        <v>0</v>
      </c>
      <c r="AB15" s="15">
        <f t="shared" si="7"/>
        <v>0</v>
      </c>
    </row>
    <row r="16" spans="1:28" ht="13.5" customHeight="1">
      <c r="A16" s="80"/>
      <c r="B16" s="80"/>
      <c r="C16" s="84"/>
      <c r="D16" s="36" t="s">
        <v>0</v>
      </c>
      <c r="E16" s="34">
        <f t="shared" si="2"/>
        <v>1862</v>
      </c>
      <c r="F16" s="35">
        <f t="shared" si="3"/>
        <v>701</v>
      </c>
      <c r="G16" s="16">
        <f t="shared" si="4"/>
        <v>199</v>
      </c>
      <c r="H16" s="16">
        <f t="shared" si="4"/>
        <v>199</v>
      </c>
      <c r="I16" s="16">
        <f t="shared" si="4"/>
        <v>10</v>
      </c>
      <c r="J16" s="16">
        <f t="shared" si="4"/>
        <v>293</v>
      </c>
      <c r="K16" s="17">
        <f t="shared" si="1"/>
        <v>558</v>
      </c>
      <c r="L16" s="17">
        <f t="shared" si="4"/>
        <v>466</v>
      </c>
      <c r="M16" s="18">
        <f t="shared" si="4"/>
        <v>26</v>
      </c>
      <c r="N16" s="16">
        <f t="shared" si="4"/>
        <v>48</v>
      </c>
      <c r="O16" s="16">
        <f t="shared" si="4"/>
        <v>18</v>
      </c>
      <c r="P16" s="16">
        <f t="shared" si="4"/>
        <v>16</v>
      </c>
      <c r="Q16" s="16">
        <f t="shared" si="4"/>
        <v>2</v>
      </c>
      <c r="R16" s="16">
        <f t="shared" si="4"/>
        <v>4</v>
      </c>
      <c r="S16" s="16">
        <f t="shared" si="4"/>
        <v>35</v>
      </c>
      <c r="T16" s="16">
        <f t="shared" si="4"/>
        <v>11</v>
      </c>
      <c r="U16" s="17">
        <f t="shared" si="4"/>
        <v>535</v>
      </c>
      <c r="V16" s="71"/>
      <c r="W16" s="51" t="s">
        <v>0</v>
      </c>
      <c r="X16" s="54"/>
      <c r="Y16" s="55"/>
      <c r="Z16" s="14">
        <f t="shared" si="5"/>
        <v>0</v>
      </c>
      <c r="AA16" s="15">
        <f t="shared" si="6"/>
        <v>0</v>
      </c>
      <c r="AB16" s="15">
        <f t="shared" si="7"/>
        <v>0</v>
      </c>
    </row>
    <row r="17" spans="1:28" ht="13.5" customHeight="1">
      <c r="A17" s="80"/>
      <c r="B17" s="80"/>
      <c r="C17" s="91" t="s">
        <v>0</v>
      </c>
      <c r="D17" s="92"/>
      <c r="E17" s="38">
        <f t="shared" si="2"/>
        <v>5799</v>
      </c>
      <c r="F17" s="19">
        <f t="shared" si="3"/>
        <v>1580</v>
      </c>
      <c r="G17" s="31">
        <f t="shared" si="4"/>
        <v>219</v>
      </c>
      <c r="H17" s="31">
        <f t="shared" si="4"/>
        <v>572</v>
      </c>
      <c r="I17" s="31">
        <f t="shared" si="4"/>
        <v>64</v>
      </c>
      <c r="J17" s="31">
        <f t="shared" si="4"/>
        <v>725</v>
      </c>
      <c r="K17" s="39">
        <f t="shared" si="1"/>
        <v>1126</v>
      </c>
      <c r="L17" s="39">
        <f t="shared" si="4"/>
        <v>755</v>
      </c>
      <c r="M17" s="53">
        <f t="shared" si="4"/>
        <v>122</v>
      </c>
      <c r="N17" s="31">
        <f t="shared" si="4"/>
        <v>156</v>
      </c>
      <c r="O17" s="31">
        <f t="shared" si="4"/>
        <v>93</v>
      </c>
      <c r="P17" s="31">
        <f t="shared" si="4"/>
        <v>159</v>
      </c>
      <c r="Q17" s="31">
        <f t="shared" si="4"/>
        <v>6</v>
      </c>
      <c r="R17" s="31">
        <f t="shared" si="4"/>
        <v>15</v>
      </c>
      <c r="S17" s="31">
        <f t="shared" si="4"/>
        <v>99</v>
      </c>
      <c r="T17" s="31">
        <f t="shared" si="4"/>
        <v>388</v>
      </c>
      <c r="U17" s="39">
        <f t="shared" si="4"/>
        <v>2426</v>
      </c>
      <c r="V17" s="72" t="s">
        <v>0</v>
      </c>
      <c r="W17" s="73"/>
      <c r="X17" s="54"/>
      <c r="Y17" s="55"/>
      <c r="Z17" s="14">
        <f t="shared" si="5"/>
        <v>0</v>
      </c>
      <c r="AA17" s="15">
        <f t="shared" si="6"/>
        <v>0</v>
      </c>
      <c r="AB17" s="15">
        <f t="shared" si="7"/>
        <v>0</v>
      </c>
    </row>
    <row r="18" spans="1:28" ht="13.5" customHeight="1">
      <c r="A18" s="88" t="s">
        <v>19</v>
      </c>
      <c r="B18" s="70"/>
      <c r="C18" s="82" t="s">
        <v>2</v>
      </c>
      <c r="D18" s="83"/>
      <c r="E18" s="34">
        <f t="shared" si="2"/>
        <v>43855</v>
      </c>
      <c r="F18" s="35">
        <f t="shared" si="3"/>
        <v>18176</v>
      </c>
      <c r="G18" s="16">
        <v>2055</v>
      </c>
      <c r="H18" s="16">
        <v>6324</v>
      </c>
      <c r="I18" s="16">
        <v>6772</v>
      </c>
      <c r="J18" s="16">
        <v>3025</v>
      </c>
      <c r="K18" s="17">
        <f t="shared" si="1"/>
        <v>22259</v>
      </c>
      <c r="L18" s="17">
        <v>18599</v>
      </c>
      <c r="M18" s="18">
        <v>1527</v>
      </c>
      <c r="N18" s="16">
        <v>1949</v>
      </c>
      <c r="O18" s="16">
        <v>184</v>
      </c>
      <c r="P18" s="16">
        <v>120</v>
      </c>
      <c r="Q18" s="16">
        <v>1</v>
      </c>
      <c r="R18" s="16">
        <v>16</v>
      </c>
      <c r="S18" s="16">
        <v>181</v>
      </c>
      <c r="T18" s="16">
        <v>327</v>
      </c>
      <c r="U18" s="17">
        <v>2775</v>
      </c>
      <c r="V18" s="69" t="s">
        <v>2</v>
      </c>
      <c r="W18" s="70"/>
      <c r="X18" s="54" t="s">
        <v>19</v>
      </c>
      <c r="Y18" s="55"/>
      <c r="Z18" s="14">
        <f t="shared" si="5"/>
        <v>0</v>
      </c>
      <c r="AA18" s="15">
        <f t="shared" si="6"/>
        <v>0</v>
      </c>
      <c r="AB18" s="15">
        <f t="shared" si="7"/>
        <v>0</v>
      </c>
    </row>
    <row r="19" spans="1:28" ht="13.5" customHeight="1">
      <c r="A19" s="80"/>
      <c r="B19" s="89"/>
      <c r="C19" s="84" t="s">
        <v>4</v>
      </c>
      <c r="D19" s="36" t="s">
        <v>28</v>
      </c>
      <c r="E19" s="34">
        <f t="shared" si="2"/>
        <v>12910</v>
      </c>
      <c r="F19" s="35">
        <f t="shared" si="3"/>
        <v>9094</v>
      </c>
      <c r="G19" s="20">
        <v>0</v>
      </c>
      <c r="H19" s="20">
        <v>2438</v>
      </c>
      <c r="I19" s="20">
        <v>6448</v>
      </c>
      <c r="J19" s="20">
        <v>208</v>
      </c>
      <c r="K19" s="17">
        <f t="shared" si="1"/>
        <v>3686</v>
      </c>
      <c r="L19" s="20">
        <v>3656</v>
      </c>
      <c r="M19" s="21">
        <v>4</v>
      </c>
      <c r="N19" s="20">
        <v>1</v>
      </c>
      <c r="O19" s="20">
        <v>25</v>
      </c>
      <c r="P19" s="20">
        <v>7</v>
      </c>
      <c r="Q19" s="20">
        <v>0</v>
      </c>
      <c r="R19" s="20">
        <v>2</v>
      </c>
      <c r="S19" s="20">
        <v>16</v>
      </c>
      <c r="T19" s="20">
        <v>0</v>
      </c>
      <c r="U19" s="20">
        <v>105</v>
      </c>
      <c r="V19" s="71" t="s">
        <v>4</v>
      </c>
      <c r="W19" s="51" t="s">
        <v>28</v>
      </c>
      <c r="X19" s="54"/>
      <c r="Y19" s="55"/>
      <c r="Z19" s="14">
        <f t="shared" si="5"/>
        <v>0</v>
      </c>
      <c r="AA19" s="15">
        <f t="shared" si="6"/>
        <v>0</v>
      </c>
      <c r="AB19" s="15">
        <f t="shared" si="7"/>
        <v>0</v>
      </c>
    </row>
    <row r="20" spans="1:28" ht="13.5" customHeight="1">
      <c r="A20" s="80"/>
      <c r="B20" s="89"/>
      <c r="C20" s="84"/>
      <c r="D20" s="36" t="s">
        <v>5</v>
      </c>
      <c r="E20" s="34">
        <f t="shared" si="2"/>
        <v>2082</v>
      </c>
      <c r="F20" s="35">
        <f t="shared" si="3"/>
        <v>1366</v>
      </c>
      <c r="G20" s="20">
        <v>0</v>
      </c>
      <c r="H20" s="20">
        <v>1250</v>
      </c>
      <c r="I20" s="20">
        <v>15</v>
      </c>
      <c r="J20" s="20">
        <v>101</v>
      </c>
      <c r="K20" s="17">
        <f t="shared" si="1"/>
        <v>656</v>
      </c>
      <c r="L20" s="20">
        <v>395</v>
      </c>
      <c r="M20" s="21">
        <v>215</v>
      </c>
      <c r="N20" s="20">
        <v>43</v>
      </c>
      <c r="O20" s="20">
        <v>3</v>
      </c>
      <c r="P20" s="20">
        <v>1</v>
      </c>
      <c r="Q20" s="20">
        <v>0</v>
      </c>
      <c r="R20" s="20">
        <v>0</v>
      </c>
      <c r="S20" s="20">
        <v>0</v>
      </c>
      <c r="T20" s="20">
        <v>1</v>
      </c>
      <c r="U20" s="20">
        <v>58</v>
      </c>
      <c r="V20" s="71"/>
      <c r="W20" s="51" t="s">
        <v>5</v>
      </c>
      <c r="X20" s="54"/>
      <c r="Y20" s="55"/>
      <c r="Z20" s="14">
        <f t="shared" si="5"/>
        <v>0</v>
      </c>
      <c r="AA20" s="15">
        <f t="shared" si="6"/>
        <v>0</v>
      </c>
      <c r="AB20" s="15">
        <f t="shared" si="7"/>
        <v>0</v>
      </c>
    </row>
    <row r="21" spans="1:28" ht="13.5" customHeight="1">
      <c r="A21" s="80"/>
      <c r="B21" s="89"/>
      <c r="C21" s="84"/>
      <c r="D21" s="36" t="s">
        <v>29</v>
      </c>
      <c r="E21" s="34">
        <f t="shared" si="2"/>
        <v>3961</v>
      </c>
      <c r="F21" s="35">
        <f t="shared" si="3"/>
        <v>0</v>
      </c>
      <c r="G21" s="20">
        <v>0</v>
      </c>
      <c r="H21" s="20">
        <v>0</v>
      </c>
      <c r="I21" s="20">
        <v>0</v>
      </c>
      <c r="J21" s="20">
        <v>0</v>
      </c>
      <c r="K21" s="17">
        <f t="shared" si="1"/>
        <v>3946</v>
      </c>
      <c r="L21" s="20">
        <v>2616</v>
      </c>
      <c r="M21" s="21">
        <v>147</v>
      </c>
      <c r="N21" s="20">
        <v>1133</v>
      </c>
      <c r="O21" s="20">
        <v>50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15</v>
      </c>
      <c r="V21" s="71"/>
      <c r="W21" s="51" t="s">
        <v>29</v>
      </c>
      <c r="X21" s="54"/>
      <c r="Y21" s="55"/>
      <c r="Z21" s="14">
        <f t="shared" si="5"/>
        <v>0</v>
      </c>
      <c r="AA21" s="15">
        <f t="shared" si="6"/>
        <v>0</v>
      </c>
      <c r="AB21" s="15">
        <f t="shared" si="7"/>
        <v>0</v>
      </c>
    </row>
    <row r="22" spans="1:28" ht="13.5" customHeight="1">
      <c r="A22" s="80"/>
      <c r="B22" s="89"/>
      <c r="C22" s="84"/>
      <c r="D22" s="36" t="s">
        <v>6</v>
      </c>
      <c r="E22" s="34">
        <f t="shared" si="2"/>
        <v>10626</v>
      </c>
      <c r="F22" s="35">
        <f t="shared" si="3"/>
        <v>0</v>
      </c>
      <c r="G22" s="20">
        <v>0</v>
      </c>
      <c r="H22" s="20">
        <v>0</v>
      </c>
      <c r="I22" s="20">
        <v>0</v>
      </c>
      <c r="J22" s="20">
        <v>0</v>
      </c>
      <c r="K22" s="17">
        <f t="shared" si="1"/>
        <v>10623</v>
      </c>
      <c r="L22" s="20">
        <v>9720</v>
      </c>
      <c r="M22" s="21">
        <v>571</v>
      </c>
      <c r="N22" s="20">
        <v>319</v>
      </c>
      <c r="O22" s="20">
        <v>13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3</v>
      </c>
      <c r="V22" s="71"/>
      <c r="W22" s="51" t="s">
        <v>6</v>
      </c>
      <c r="X22" s="54"/>
      <c r="Y22" s="55"/>
      <c r="Z22" s="14">
        <f t="shared" si="5"/>
        <v>0</v>
      </c>
      <c r="AA22" s="15">
        <f t="shared" si="6"/>
        <v>0</v>
      </c>
      <c r="AB22" s="15">
        <f t="shared" si="7"/>
        <v>0</v>
      </c>
    </row>
    <row r="23" spans="1:28" ht="13.5" customHeight="1">
      <c r="A23" s="80"/>
      <c r="B23" s="89"/>
      <c r="C23" s="84"/>
      <c r="D23" s="36" t="s">
        <v>0</v>
      </c>
      <c r="E23" s="34">
        <f t="shared" si="2"/>
        <v>9447</v>
      </c>
      <c r="F23" s="35">
        <f t="shared" si="3"/>
        <v>4943</v>
      </c>
      <c r="G23" s="20">
        <v>838</v>
      </c>
      <c r="H23" s="20">
        <v>1777</v>
      </c>
      <c r="I23" s="20">
        <v>254</v>
      </c>
      <c r="J23" s="20">
        <v>2074</v>
      </c>
      <c r="K23" s="17">
        <f t="shared" si="1"/>
        <v>2227</v>
      </c>
      <c r="L23" s="20">
        <v>1274</v>
      </c>
      <c r="M23" s="21">
        <v>522</v>
      </c>
      <c r="N23" s="20">
        <v>371</v>
      </c>
      <c r="O23" s="20">
        <v>60</v>
      </c>
      <c r="P23" s="20">
        <v>91</v>
      </c>
      <c r="Q23" s="20">
        <v>0</v>
      </c>
      <c r="R23" s="20">
        <v>13</v>
      </c>
      <c r="S23" s="20">
        <v>102</v>
      </c>
      <c r="T23" s="20">
        <v>190</v>
      </c>
      <c r="U23" s="20">
        <v>1881</v>
      </c>
      <c r="V23" s="71"/>
      <c r="W23" s="51" t="s">
        <v>0</v>
      </c>
      <c r="X23" s="54"/>
      <c r="Y23" s="55"/>
      <c r="Z23" s="14">
        <f t="shared" si="5"/>
        <v>0</v>
      </c>
      <c r="AA23" s="15">
        <f t="shared" si="6"/>
        <v>0</v>
      </c>
      <c r="AB23" s="15">
        <f t="shared" si="7"/>
        <v>0</v>
      </c>
    </row>
    <row r="24" spans="1:28" ht="13.5" customHeight="1">
      <c r="A24" s="80"/>
      <c r="B24" s="89"/>
      <c r="C24" s="84" t="s">
        <v>3</v>
      </c>
      <c r="D24" s="37" t="s">
        <v>7</v>
      </c>
      <c r="E24" s="34">
        <f t="shared" si="2"/>
        <v>1637</v>
      </c>
      <c r="F24" s="35">
        <f t="shared" si="3"/>
        <v>1148</v>
      </c>
      <c r="G24" s="20">
        <v>828</v>
      </c>
      <c r="H24" s="20">
        <v>178</v>
      </c>
      <c r="I24" s="20">
        <v>12</v>
      </c>
      <c r="J24" s="20">
        <v>130</v>
      </c>
      <c r="K24" s="17">
        <f t="shared" si="1"/>
        <v>407</v>
      </c>
      <c r="L24" s="20">
        <v>370</v>
      </c>
      <c r="M24" s="21">
        <v>18</v>
      </c>
      <c r="N24" s="20">
        <v>16</v>
      </c>
      <c r="O24" s="20">
        <v>3</v>
      </c>
      <c r="P24" s="20">
        <v>5</v>
      </c>
      <c r="Q24" s="20">
        <v>0</v>
      </c>
      <c r="R24" s="20">
        <v>1</v>
      </c>
      <c r="S24" s="20">
        <v>21</v>
      </c>
      <c r="T24" s="20">
        <v>1</v>
      </c>
      <c r="U24" s="20">
        <v>54</v>
      </c>
      <c r="V24" s="71" t="s">
        <v>3</v>
      </c>
      <c r="W24" s="52" t="s">
        <v>7</v>
      </c>
      <c r="X24" s="54"/>
      <c r="Y24" s="55"/>
      <c r="Z24" s="14">
        <f t="shared" si="5"/>
        <v>0</v>
      </c>
      <c r="AA24" s="15">
        <f t="shared" si="6"/>
        <v>0</v>
      </c>
      <c r="AB24" s="15">
        <f t="shared" si="7"/>
        <v>0</v>
      </c>
    </row>
    <row r="25" spans="1:28" ht="13.5" customHeight="1">
      <c r="A25" s="80"/>
      <c r="B25" s="89"/>
      <c r="C25" s="84"/>
      <c r="D25" s="36" t="s">
        <v>8</v>
      </c>
      <c r="E25" s="34">
        <f t="shared" si="2"/>
        <v>760</v>
      </c>
      <c r="F25" s="35">
        <f t="shared" si="3"/>
        <v>430</v>
      </c>
      <c r="G25" s="20">
        <v>223</v>
      </c>
      <c r="H25" s="20">
        <v>145</v>
      </c>
      <c r="I25" s="20">
        <v>6</v>
      </c>
      <c r="J25" s="20">
        <v>56</v>
      </c>
      <c r="K25" s="17">
        <f t="shared" si="1"/>
        <v>284</v>
      </c>
      <c r="L25" s="20">
        <v>257</v>
      </c>
      <c r="M25" s="21">
        <v>12</v>
      </c>
      <c r="N25" s="20">
        <v>12</v>
      </c>
      <c r="O25" s="20">
        <v>3</v>
      </c>
      <c r="P25" s="20">
        <v>0</v>
      </c>
      <c r="Q25" s="20">
        <v>0</v>
      </c>
      <c r="R25" s="20">
        <v>0</v>
      </c>
      <c r="S25" s="20">
        <v>11</v>
      </c>
      <c r="T25" s="20">
        <v>3</v>
      </c>
      <c r="U25" s="20">
        <v>32</v>
      </c>
      <c r="V25" s="71"/>
      <c r="W25" s="51" t="s">
        <v>8</v>
      </c>
      <c r="X25" s="54"/>
      <c r="Y25" s="55"/>
      <c r="Z25" s="14">
        <f t="shared" si="5"/>
        <v>0</v>
      </c>
      <c r="AA25" s="15">
        <f t="shared" si="6"/>
        <v>0</v>
      </c>
      <c r="AB25" s="15">
        <f t="shared" si="7"/>
        <v>0</v>
      </c>
    </row>
    <row r="26" spans="1:28" ht="13.5" customHeight="1">
      <c r="A26" s="80"/>
      <c r="B26" s="89"/>
      <c r="C26" s="84"/>
      <c r="D26" s="36" t="s">
        <v>0</v>
      </c>
      <c r="E26" s="34">
        <f t="shared" si="2"/>
        <v>705</v>
      </c>
      <c r="F26" s="35">
        <f t="shared" si="3"/>
        <v>394</v>
      </c>
      <c r="G26" s="22">
        <v>82</v>
      </c>
      <c r="H26" s="22">
        <v>148</v>
      </c>
      <c r="I26" s="22">
        <v>6</v>
      </c>
      <c r="J26" s="22">
        <v>158</v>
      </c>
      <c r="K26" s="17">
        <f t="shared" si="1"/>
        <v>168</v>
      </c>
      <c r="L26" s="20">
        <v>138</v>
      </c>
      <c r="M26" s="21">
        <v>7</v>
      </c>
      <c r="N26" s="22">
        <v>19</v>
      </c>
      <c r="O26" s="22">
        <v>4</v>
      </c>
      <c r="P26" s="22">
        <v>2</v>
      </c>
      <c r="Q26" s="20">
        <v>0</v>
      </c>
      <c r="R26" s="22">
        <v>0</v>
      </c>
      <c r="S26" s="22">
        <v>10</v>
      </c>
      <c r="T26" s="22">
        <v>3</v>
      </c>
      <c r="U26" s="20">
        <v>128</v>
      </c>
      <c r="V26" s="71"/>
      <c r="W26" s="51" t="s">
        <v>0</v>
      </c>
      <c r="X26" s="54"/>
      <c r="Y26" s="55"/>
      <c r="Z26" s="14">
        <f t="shared" si="5"/>
        <v>0</v>
      </c>
      <c r="AA26" s="15">
        <f t="shared" si="6"/>
        <v>0</v>
      </c>
      <c r="AB26" s="15">
        <f t="shared" si="7"/>
        <v>0</v>
      </c>
    </row>
    <row r="27" spans="1:28" ht="13.5" customHeight="1">
      <c r="A27" s="40"/>
      <c r="B27" s="41" t="s">
        <v>47</v>
      </c>
      <c r="C27" s="91" t="s">
        <v>0</v>
      </c>
      <c r="D27" s="92"/>
      <c r="E27" s="38">
        <f t="shared" si="2"/>
        <v>1727</v>
      </c>
      <c r="F27" s="19">
        <f t="shared" si="3"/>
        <v>801</v>
      </c>
      <c r="G27" s="23">
        <v>84</v>
      </c>
      <c r="H27" s="23">
        <v>388</v>
      </c>
      <c r="I27" s="23">
        <v>31</v>
      </c>
      <c r="J27" s="23">
        <v>298</v>
      </c>
      <c r="K27" s="19">
        <f t="shared" si="1"/>
        <v>262</v>
      </c>
      <c r="L27" s="24">
        <v>173</v>
      </c>
      <c r="M27" s="25">
        <v>31</v>
      </c>
      <c r="N27" s="23">
        <v>35</v>
      </c>
      <c r="O27" s="23">
        <v>23</v>
      </c>
      <c r="P27" s="23">
        <v>14</v>
      </c>
      <c r="Q27" s="23">
        <v>1</v>
      </c>
      <c r="R27" s="23">
        <v>0</v>
      </c>
      <c r="S27" s="23">
        <v>21</v>
      </c>
      <c r="T27" s="23">
        <v>129</v>
      </c>
      <c r="U27" s="24">
        <v>499</v>
      </c>
      <c r="V27" s="72" t="s">
        <v>0</v>
      </c>
      <c r="W27" s="73"/>
      <c r="X27" s="54"/>
      <c r="Y27" s="55"/>
      <c r="Z27" s="14">
        <f t="shared" si="5"/>
        <v>0</v>
      </c>
      <c r="AA27" s="15">
        <f t="shared" si="6"/>
        <v>0</v>
      </c>
      <c r="AB27" s="15">
        <f t="shared" si="7"/>
        <v>0</v>
      </c>
    </row>
    <row r="28" spans="1:28" ht="13.5" customHeight="1">
      <c r="A28" s="88" t="s">
        <v>9</v>
      </c>
      <c r="B28" s="70"/>
      <c r="C28" s="82" t="s">
        <v>2</v>
      </c>
      <c r="D28" s="83"/>
      <c r="E28" s="34">
        <f t="shared" si="2"/>
        <v>49035</v>
      </c>
      <c r="F28" s="35">
        <f t="shared" si="3"/>
        <v>1148</v>
      </c>
      <c r="G28" s="16">
        <v>282</v>
      </c>
      <c r="H28" s="16">
        <v>176</v>
      </c>
      <c r="I28" s="16">
        <v>110</v>
      </c>
      <c r="J28" s="16">
        <v>580</v>
      </c>
      <c r="K28" s="17">
        <f t="shared" si="1"/>
        <v>46058</v>
      </c>
      <c r="L28" s="17">
        <v>41529</v>
      </c>
      <c r="M28" s="18">
        <v>1948</v>
      </c>
      <c r="N28" s="16">
        <v>2224</v>
      </c>
      <c r="O28" s="16">
        <v>357</v>
      </c>
      <c r="P28" s="16">
        <v>188</v>
      </c>
      <c r="Q28" s="16">
        <v>0</v>
      </c>
      <c r="R28" s="16">
        <v>27</v>
      </c>
      <c r="S28" s="16">
        <v>127</v>
      </c>
      <c r="T28" s="16">
        <v>12</v>
      </c>
      <c r="U28" s="17">
        <v>1475</v>
      </c>
      <c r="V28" s="69" t="s">
        <v>2</v>
      </c>
      <c r="W28" s="70"/>
      <c r="X28" s="54" t="s">
        <v>9</v>
      </c>
      <c r="Y28" s="55"/>
      <c r="Z28" s="14">
        <f t="shared" si="5"/>
        <v>0</v>
      </c>
      <c r="AA28" s="15">
        <f t="shared" si="6"/>
        <v>0</v>
      </c>
      <c r="AB28" s="15">
        <f t="shared" si="7"/>
        <v>0</v>
      </c>
    </row>
    <row r="29" spans="1:28" ht="13.5" customHeight="1">
      <c r="A29" s="80"/>
      <c r="B29" s="89"/>
      <c r="C29" s="84" t="s">
        <v>4</v>
      </c>
      <c r="D29" s="36" t="s">
        <v>28</v>
      </c>
      <c r="E29" s="34">
        <f t="shared" si="2"/>
        <v>9199</v>
      </c>
      <c r="F29" s="35">
        <f t="shared" si="3"/>
        <v>154</v>
      </c>
      <c r="G29" s="20">
        <v>0</v>
      </c>
      <c r="H29" s="20">
        <v>32</v>
      </c>
      <c r="I29" s="20">
        <v>104</v>
      </c>
      <c r="J29" s="20">
        <v>18</v>
      </c>
      <c r="K29" s="17">
        <f t="shared" si="1"/>
        <v>9002</v>
      </c>
      <c r="L29" s="20">
        <v>8918</v>
      </c>
      <c r="M29" s="21">
        <v>24</v>
      </c>
      <c r="N29" s="20">
        <v>8</v>
      </c>
      <c r="O29" s="20">
        <v>52</v>
      </c>
      <c r="P29" s="20">
        <v>7</v>
      </c>
      <c r="Q29" s="20">
        <v>0</v>
      </c>
      <c r="R29" s="20">
        <v>0</v>
      </c>
      <c r="S29" s="20">
        <v>1</v>
      </c>
      <c r="T29" s="20">
        <v>0</v>
      </c>
      <c r="U29" s="20">
        <v>35</v>
      </c>
      <c r="V29" s="71" t="s">
        <v>4</v>
      </c>
      <c r="W29" s="51" t="s">
        <v>28</v>
      </c>
      <c r="X29" s="54"/>
      <c r="Y29" s="55"/>
      <c r="Z29" s="14">
        <f t="shared" si="5"/>
        <v>0</v>
      </c>
      <c r="AA29" s="15">
        <f t="shared" si="6"/>
        <v>0</v>
      </c>
      <c r="AB29" s="15">
        <f t="shared" si="7"/>
        <v>0</v>
      </c>
    </row>
    <row r="30" spans="1:28" ht="13.5" customHeight="1">
      <c r="A30" s="80"/>
      <c r="B30" s="89"/>
      <c r="C30" s="84"/>
      <c r="D30" s="36" t="s">
        <v>5</v>
      </c>
      <c r="E30" s="34">
        <f t="shared" si="2"/>
        <v>1636</v>
      </c>
      <c r="F30" s="35">
        <f t="shared" si="3"/>
        <v>40</v>
      </c>
      <c r="G30" s="20">
        <v>0</v>
      </c>
      <c r="H30" s="20">
        <v>26</v>
      </c>
      <c r="I30" s="20">
        <v>0</v>
      </c>
      <c r="J30" s="20">
        <v>14</v>
      </c>
      <c r="K30" s="17">
        <f t="shared" si="1"/>
        <v>1570</v>
      </c>
      <c r="L30" s="20">
        <v>1190</v>
      </c>
      <c r="M30" s="21">
        <v>298</v>
      </c>
      <c r="N30" s="20">
        <v>72</v>
      </c>
      <c r="O30" s="20">
        <v>10</v>
      </c>
      <c r="P30" s="20">
        <v>5</v>
      </c>
      <c r="Q30" s="20">
        <v>0</v>
      </c>
      <c r="R30" s="20">
        <v>0</v>
      </c>
      <c r="S30" s="20">
        <v>0</v>
      </c>
      <c r="T30" s="20">
        <v>0</v>
      </c>
      <c r="U30" s="20">
        <v>21</v>
      </c>
      <c r="V30" s="71"/>
      <c r="W30" s="51" t="s">
        <v>5</v>
      </c>
      <c r="X30" s="54"/>
      <c r="Y30" s="55"/>
      <c r="Z30" s="14">
        <f t="shared" si="5"/>
        <v>0</v>
      </c>
      <c r="AA30" s="15">
        <f t="shared" si="6"/>
        <v>0</v>
      </c>
      <c r="AB30" s="15">
        <f t="shared" si="7"/>
        <v>0</v>
      </c>
    </row>
    <row r="31" spans="1:28" ht="13.5" customHeight="1">
      <c r="A31" s="80"/>
      <c r="B31" s="89"/>
      <c r="C31" s="84"/>
      <c r="D31" s="36" t="s">
        <v>29</v>
      </c>
      <c r="E31" s="34">
        <f t="shared" si="2"/>
        <v>5779</v>
      </c>
      <c r="F31" s="35">
        <f t="shared" si="3"/>
        <v>0</v>
      </c>
      <c r="G31" s="20">
        <v>0</v>
      </c>
      <c r="H31" s="20">
        <v>0</v>
      </c>
      <c r="I31" s="20">
        <v>0</v>
      </c>
      <c r="J31" s="20">
        <v>0</v>
      </c>
      <c r="K31" s="17">
        <f t="shared" si="1"/>
        <v>5757</v>
      </c>
      <c r="L31" s="20">
        <v>4528</v>
      </c>
      <c r="M31" s="21">
        <v>120</v>
      </c>
      <c r="N31" s="20">
        <v>1019</v>
      </c>
      <c r="O31" s="20">
        <v>90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22</v>
      </c>
      <c r="V31" s="71"/>
      <c r="W31" s="51" t="s">
        <v>29</v>
      </c>
      <c r="X31" s="54"/>
      <c r="Y31" s="55"/>
      <c r="Z31" s="14">
        <f t="shared" si="5"/>
        <v>0</v>
      </c>
      <c r="AA31" s="15">
        <f t="shared" si="6"/>
        <v>0</v>
      </c>
      <c r="AB31" s="15">
        <f t="shared" si="7"/>
        <v>0</v>
      </c>
    </row>
    <row r="32" spans="1:28" ht="13.5" customHeight="1">
      <c r="A32" s="80"/>
      <c r="B32" s="89"/>
      <c r="C32" s="84"/>
      <c r="D32" s="36" t="s">
        <v>6</v>
      </c>
      <c r="E32" s="34">
        <f t="shared" si="2"/>
        <v>23243</v>
      </c>
      <c r="F32" s="35">
        <f t="shared" si="3"/>
        <v>0</v>
      </c>
      <c r="G32" s="20">
        <v>0</v>
      </c>
      <c r="H32" s="20">
        <v>0</v>
      </c>
      <c r="I32" s="20">
        <v>0</v>
      </c>
      <c r="J32" s="20">
        <v>0</v>
      </c>
      <c r="K32" s="17">
        <f t="shared" si="1"/>
        <v>23235</v>
      </c>
      <c r="L32" s="20">
        <v>22157</v>
      </c>
      <c r="M32" s="21">
        <v>656</v>
      </c>
      <c r="N32" s="20">
        <v>383</v>
      </c>
      <c r="O32" s="20">
        <v>39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8</v>
      </c>
      <c r="V32" s="71"/>
      <c r="W32" s="51" t="s">
        <v>6</v>
      </c>
      <c r="X32" s="54"/>
      <c r="Y32" s="55"/>
      <c r="Z32" s="14">
        <f t="shared" si="5"/>
        <v>0</v>
      </c>
      <c r="AA32" s="15">
        <f t="shared" si="6"/>
        <v>0</v>
      </c>
      <c r="AB32" s="15">
        <f t="shared" si="7"/>
        <v>0</v>
      </c>
    </row>
    <row r="33" spans="1:28" ht="13.5" customHeight="1">
      <c r="A33" s="80"/>
      <c r="B33" s="89"/>
      <c r="C33" s="84"/>
      <c r="D33" s="36" t="s">
        <v>0</v>
      </c>
      <c r="E33" s="34">
        <f t="shared" si="2"/>
        <v>6401</v>
      </c>
      <c r="F33" s="35">
        <f t="shared" si="3"/>
        <v>658</v>
      </c>
      <c r="G33" s="20">
        <v>117</v>
      </c>
      <c r="H33" s="20">
        <v>90</v>
      </c>
      <c r="I33" s="20">
        <v>4</v>
      </c>
      <c r="J33" s="20">
        <v>447</v>
      </c>
      <c r="K33" s="17">
        <f t="shared" si="1"/>
        <v>4426</v>
      </c>
      <c r="L33" s="20">
        <v>2947</v>
      </c>
      <c r="M33" s="21">
        <v>746</v>
      </c>
      <c r="N33" s="20">
        <v>602</v>
      </c>
      <c r="O33" s="20">
        <v>131</v>
      </c>
      <c r="P33" s="20">
        <v>147</v>
      </c>
      <c r="Q33" s="20">
        <v>0</v>
      </c>
      <c r="R33" s="20">
        <v>22</v>
      </c>
      <c r="S33" s="20">
        <v>87</v>
      </c>
      <c r="T33" s="20">
        <v>4</v>
      </c>
      <c r="U33" s="20">
        <v>1057</v>
      </c>
      <c r="V33" s="71"/>
      <c r="W33" s="51" t="s">
        <v>0</v>
      </c>
      <c r="X33" s="54"/>
      <c r="Y33" s="55"/>
      <c r="Z33" s="14">
        <f t="shared" si="5"/>
        <v>0</v>
      </c>
      <c r="AA33" s="15">
        <f t="shared" si="6"/>
        <v>0</v>
      </c>
      <c r="AB33" s="15">
        <f t="shared" si="7"/>
        <v>0</v>
      </c>
    </row>
    <row r="34" spans="1:28" ht="13.5" customHeight="1">
      <c r="A34" s="80"/>
      <c r="B34" s="89"/>
      <c r="C34" s="84" t="s">
        <v>3</v>
      </c>
      <c r="D34" s="37" t="s">
        <v>7</v>
      </c>
      <c r="E34" s="34">
        <f t="shared" si="2"/>
        <v>1006</v>
      </c>
      <c r="F34" s="35">
        <f t="shared" si="3"/>
        <v>175</v>
      </c>
      <c r="G34" s="20">
        <v>131</v>
      </c>
      <c r="H34" s="20">
        <v>8</v>
      </c>
      <c r="I34" s="20">
        <v>0</v>
      </c>
      <c r="J34" s="20">
        <v>36</v>
      </c>
      <c r="K34" s="17">
        <f t="shared" si="1"/>
        <v>778</v>
      </c>
      <c r="L34" s="20">
        <v>740</v>
      </c>
      <c r="M34" s="21">
        <v>19</v>
      </c>
      <c r="N34" s="20">
        <v>13</v>
      </c>
      <c r="O34" s="20">
        <v>6</v>
      </c>
      <c r="P34" s="20">
        <v>4</v>
      </c>
      <c r="Q34" s="20">
        <v>0</v>
      </c>
      <c r="R34" s="20">
        <v>1</v>
      </c>
      <c r="S34" s="20">
        <v>16</v>
      </c>
      <c r="T34" s="20">
        <v>0</v>
      </c>
      <c r="U34" s="20">
        <v>32</v>
      </c>
      <c r="V34" s="71" t="s">
        <v>3</v>
      </c>
      <c r="W34" s="52" t="s">
        <v>7</v>
      </c>
      <c r="X34" s="54"/>
      <c r="Y34" s="55"/>
      <c r="Z34" s="14">
        <f t="shared" si="5"/>
        <v>0</v>
      </c>
      <c r="AA34" s="15">
        <f t="shared" si="6"/>
        <v>0</v>
      </c>
      <c r="AB34" s="15">
        <f t="shared" si="7"/>
        <v>0</v>
      </c>
    </row>
    <row r="35" spans="1:28" ht="13.5" customHeight="1">
      <c r="A35" s="80"/>
      <c r="B35" s="89"/>
      <c r="C35" s="84"/>
      <c r="D35" s="36" t="s">
        <v>8</v>
      </c>
      <c r="E35" s="34">
        <f t="shared" si="2"/>
        <v>480</v>
      </c>
      <c r="F35" s="35">
        <f t="shared" si="3"/>
        <v>36</v>
      </c>
      <c r="G35" s="20">
        <v>19</v>
      </c>
      <c r="H35" s="20">
        <v>4</v>
      </c>
      <c r="I35" s="20">
        <v>1</v>
      </c>
      <c r="J35" s="20">
        <v>12</v>
      </c>
      <c r="K35" s="17">
        <f t="shared" si="1"/>
        <v>411</v>
      </c>
      <c r="L35" s="20">
        <v>389</v>
      </c>
      <c r="M35" s="21">
        <v>8</v>
      </c>
      <c r="N35" s="20">
        <v>11</v>
      </c>
      <c r="O35" s="20">
        <v>3</v>
      </c>
      <c r="P35" s="20">
        <v>4</v>
      </c>
      <c r="Q35" s="20">
        <v>0</v>
      </c>
      <c r="R35" s="20">
        <v>0</v>
      </c>
      <c r="S35" s="20">
        <v>6</v>
      </c>
      <c r="T35" s="20">
        <v>1</v>
      </c>
      <c r="U35" s="20">
        <v>22</v>
      </c>
      <c r="V35" s="71"/>
      <c r="W35" s="51" t="s">
        <v>8</v>
      </c>
      <c r="X35" s="54"/>
      <c r="Y35" s="55"/>
      <c r="Z35" s="14">
        <f t="shared" si="5"/>
        <v>0</v>
      </c>
      <c r="AA35" s="15">
        <f t="shared" si="6"/>
        <v>0</v>
      </c>
      <c r="AB35" s="15">
        <f t="shared" si="7"/>
        <v>0</v>
      </c>
    </row>
    <row r="36" spans="1:28" ht="13.5" customHeight="1">
      <c r="A36" s="80"/>
      <c r="B36" s="89"/>
      <c r="C36" s="84"/>
      <c r="D36" s="36" t="s">
        <v>0</v>
      </c>
      <c r="E36" s="34">
        <f t="shared" si="2"/>
        <v>359</v>
      </c>
      <c r="F36" s="35">
        <f t="shared" si="3"/>
        <v>26</v>
      </c>
      <c r="G36" s="22">
        <v>7</v>
      </c>
      <c r="H36" s="22">
        <v>2</v>
      </c>
      <c r="I36" s="22">
        <v>0</v>
      </c>
      <c r="J36" s="22">
        <v>17</v>
      </c>
      <c r="K36" s="17">
        <f t="shared" si="1"/>
        <v>288</v>
      </c>
      <c r="L36" s="20">
        <v>250</v>
      </c>
      <c r="M36" s="21">
        <v>12</v>
      </c>
      <c r="N36" s="22">
        <v>21</v>
      </c>
      <c r="O36" s="22">
        <v>5</v>
      </c>
      <c r="P36" s="22">
        <v>1</v>
      </c>
      <c r="Q36" s="20">
        <v>0</v>
      </c>
      <c r="R36" s="22">
        <v>2</v>
      </c>
      <c r="S36" s="22">
        <v>5</v>
      </c>
      <c r="T36" s="22">
        <v>0</v>
      </c>
      <c r="U36" s="20">
        <v>37</v>
      </c>
      <c r="V36" s="71"/>
      <c r="W36" s="51" t="s">
        <v>0</v>
      </c>
      <c r="X36" s="54"/>
      <c r="Y36" s="55"/>
      <c r="Z36" s="14">
        <f t="shared" si="5"/>
        <v>0</v>
      </c>
      <c r="AA36" s="15">
        <f t="shared" si="6"/>
        <v>0</v>
      </c>
      <c r="AB36" s="15">
        <f t="shared" si="7"/>
        <v>0</v>
      </c>
    </row>
    <row r="37" spans="1:28" ht="13.5" customHeight="1">
      <c r="A37" s="87"/>
      <c r="B37" s="90"/>
      <c r="C37" s="91" t="s">
        <v>0</v>
      </c>
      <c r="D37" s="92"/>
      <c r="E37" s="38">
        <f t="shared" si="2"/>
        <v>932</v>
      </c>
      <c r="F37" s="19">
        <f t="shared" si="3"/>
        <v>59</v>
      </c>
      <c r="G37" s="23">
        <v>8</v>
      </c>
      <c r="H37" s="23">
        <v>14</v>
      </c>
      <c r="I37" s="23">
        <v>1</v>
      </c>
      <c r="J37" s="23">
        <v>36</v>
      </c>
      <c r="K37" s="19">
        <f t="shared" si="1"/>
        <v>591</v>
      </c>
      <c r="L37" s="24">
        <v>410</v>
      </c>
      <c r="M37" s="25">
        <v>65</v>
      </c>
      <c r="N37" s="23">
        <v>95</v>
      </c>
      <c r="O37" s="23">
        <v>21</v>
      </c>
      <c r="P37" s="23">
        <v>20</v>
      </c>
      <c r="Q37" s="23">
        <v>0</v>
      </c>
      <c r="R37" s="23">
        <v>2</v>
      </c>
      <c r="S37" s="23">
        <v>12</v>
      </c>
      <c r="T37" s="23">
        <v>7</v>
      </c>
      <c r="U37" s="24">
        <v>241</v>
      </c>
      <c r="V37" s="72" t="s">
        <v>0</v>
      </c>
      <c r="W37" s="73"/>
      <c r="X37" s="54"/>
      <c r="Y37" s="55"/>
      <c r="Z37" s="14">
        <f t="shared" si="5"/>
        <v>0</v>
      </c>
      <c r="AA37" s="15">
        <f t="shared" si="6"/>
        <v>0</v>
      </c>
      <c r="AB37" s="15">
        <f t="shared" si="7"/>
        <v>0</v>
      </c>
    </row>
    <row r="38" spans="1:28" ht="13.5" customHeight="1">
      <c r="A38" s="80" t="s">
        <v>16</v>
      </c>
      <c r="B38" s="80"/>
      <c r="C38" s="82" t="s">
        <v>2</v>
      </c>
      <c r="D38" s="83"/>
      <c r="E38" s="34">
        <f t="shared" si="2"/>
        <v>12052</v>
      </c>
      <c r="F38" s="35">
        <f t="shared" si="3"/>
        <v>358</v>
      </c>
      <c r="G38" s="16">
        <v>71</v>
      </c>
      <c r="H38" s="16">
        <v>45</v>
      </c>
      <c r="I38" s="16">
        <v>36</v>
      </c>
      <c r="J38" s="16">
        <v>206</v>
      </c>
      <c r="K38" s="17">
        <f t="shared" si="1"/>
        <v>9692</v>
      </c>
      <c r="L38" s="17">
        <v>8419</v>
      </c>
      <c r="M38" s="18">
        <v>574</v>
      </c>
      <c r="N38" s="16">
        <v>605</v>
      </c>
      <c r="O38" s="16">
        <v>94</v>
      </c>
      <c r="P38" s="16">
        <v>301</v>
      </c>
      <c r="Q38" s="20">
        <v>0</v>
      </c>
      <c r="R38" s="16">
        <v>251</v>
      </c>
      <c r="S38" s="16">
        <v>313</v>
      </c>
      <c r="T38" s="16">
        <v>74</v>
      </c>
      <c r="U38" s="17">
        <v>1063</v>
      </c>
      <c r="V38" s="69" t="s">
        <v>2</v>
      </c>
      <c r="W38" s="70"/>
      <c r="X38" s="54" t="s">
        <v>16</v>
      </c>
      <c r="Y38" s="55"/>
      <c r="Z38" s="14">
        <f t="shared" si="5"/>
        <v>0</v>
      </c>
      <c r="AA38" s="15">
        <f t="shared" si="6"/>
        <v>0</v>
      </c>
      <c r="AB38" s="15">
        <f t="shared" si="7"/>
        <v>0</v>
      </c>
    </row>
    <row r="39" spans="1:28" ht="13.5" customHeight="1">
      <c r="A39" s="80"/>
      <c r="B39" s="80"/>
      <c r="C39" s="84" t="s">
        <v>4</v>
      </c>
      <c r="D39" s="36" t="s">
        <v>28</v>
      </c>
      <c r="E39" s="34">
        <f t="shared" si="2"/>
        <v>1657</v>
      </c>
      <c r="F39" s="35">
        <f t="shared" si="3"/>
        <v>100</v>
      </c>
      <c r="G39" s="20">
        <v>0</v>
      </c>
      <c r="H39" s="20">
        <v>29</v>
      </c>
      <c r="I39" s="20">
        <v>34</v>
      </c>
      <c r="J39" s="20">
        <v>37</v>
      </c>
      <c r="K39" s="17">
        <f t="shared" si="1"/>
        <v>1409</v>
      </c>
      <c r="L39" s="20">
        <v>1385</v>
      </c>
      <c r="M39" s="21">
        <v>6</v>
      </c>
      <c r="N39" s="20">
        <v>1</v>
      </c>
      <c r="O39" s="20">
        <v>17</v>
      </c>
      <c r="P39" s="20">
        <v>22</v>
      </c>
      <c r="Q39" s="20">
        <v>0</v>
      </c>
      <c r="R39" s="20">
        <v>17</v>
      </c>
      <c r="S39" s="20">
        <v>23</v>
      </c>
      <c r="T39" s="20">
        <v>0</v>
      </c>
      <c r="U39" s="20">
        <v>86</v>
      </c>
      <c r="V39" s="71" t="s">
        <v>4</v>
      </c>
      <c r="W39" s="51" t="s">
        <v>28</v>
      </c>
      <c r="X39" s="54"/>
      <c r="Y39" s="55"/>
      <c r="Z39" s="14">
        <f t="shared" si="5"/>
        <v>0</v>
      </c>
      <c r="AA39" s="15">
        <f t="shared" si="6"/>
        <v>0</v>
      </c>
      <c r="AB39" s="15">
        <f t="shared" si="7"/>
        <v>0</v>
      </c>
    </row>
    <row r="40" spans="1:28" ht="13.5" customHeight="1">
      <c r="A40" s="80"/>
      <c r="B40" s="80"/>
      <c r="C40" s="84"/>
      <c r="D40" s="36" t="s">
        <v>5</v>
      </c>
      <c r="E40" s="34">
        <f t="shared" si="2"/>
        <v>143</v>
      </c>
      <c r="F40" s="35">
        <f t="shared" si="3"/>
        <v>1</v>
      </c>
      <c r="G40" s="20">
        <v>0</v>
      </c>
      <c r="H40" s="20">
        <v>1</v>
      </c>
      <c r="I40" s="20">
        <v>0</v>
      </c>
      <c r="J40" s="20">
        <v>0</v>
      </c>
      <c r="K40" s="17">
        <f t="shared" si="1"/>
        <v>129</v>
      </c>
      <c r="L40" s="20">
        <v>68</v>
      </c>
      <c r="M40" s="21">
        <v>45</v>
      </c>
      <c r="N40" s="20">
        <v>15</v>
      </c>
      <c r="O40" s="20">
        <v>1</v>
      </c>
      <c r="P40" s="20">
        <v>2</v>
      </c>
      <c r="Q40" s="20">
        <v>0</v>
      </c>
      <c r="R40" s="20">
        <v>0</v>
      </c>
      <c r="S40" s="20">
        <v>0</v>
      </c>
      <c r="T40" s="20">
        <v>1</v>
      </c>
      <c r="U40" s="20">
        <v>10</v>
      </c>
      <c r="V40" s="71"/>
      <c r="W40" s="51" t="s">
        <v>5</v>
      </c>
      <c r="X40" s="54"/>
      <c r="Y40" s="55"/>
      <c r="Z40" s="14">
        <f t="shared" si="5"/>
        <v>0</v>
      </c>
      <c r="AA40" s="15">
        <f t="shared" si="6"/>
        <v>0</v>
      </c>
      <c r="AB40" s="15">
        <f t="shared" si="7"/>
        <v>0</v>
      </c>
    </row>
    <row r="41" spans="1:28" ht="13.5" customHeight="1">
      <c r="A41" s="80"/>
      <c r="B41" s="80"/>
      <c r="C41" s="84"/>
      <c r="D41" s="36" t="s">
        <v>29</v>
      </c>
      <c r="E41" s="34">
        <f t="shared" si="2"/>
        <v>1070</v>
      </c>
      <c r="F41" s="35">
        <f t="shared" si="3"/>
        <v>0</v>
      </c>
      <c r="G41" s="20">
        <v>0</v>
      </c>
      <c r="H41" s="20">
        <v>0</v>
      </c>
      <c r="I41" s="20">
        <v>0</v>
      </c>
      <c r="J41" s="20">
        <v>0</v>
      </c>
      <c r="K41" s="17">
        <f t="shared" si="1"/>
        <v>1064</v>
      </c>
      <c r="L41" s="20">
        <v>672</v>
      </c>
      <c r="M41" s="21">
        <v>35</v>
      </c>
      <c r="N41" s="20">
        <v>341</v>
      </c>
      <c r="O41" s="20">
        <v>16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6</v>
      </c>
      <c r="V41" s="71"/>
      <c r="W41" s="51" t="s">
        <v>29</v>
      </c>
      <c r="X41" s="54"/>
      <c r="Y41" s="55"/>
      <c r="Z41" s="14">
        <f t="shared" si="5"/>
        <v>0</v>
      </c>
      <c r="AA41" s="15">
        <f t="shared" si="6"/>
        <v>0</v>
      </c>
      <c r="AB41" s="15">
        <f t="shared" si="7"/>
        <v>0</v>
      </c>
    </row>
    <row r="42" spans="1:28" ht="13.5" customHeight="1">
      <c r="A42" s="80"/>
      <c r="B42" s="80"/>
      <c r="C42" s="84"/>
      <c r="D42" s="36" t="s">
        <v>6</v>
      </c>
      <c r="E42" s="34">
        <f t="shared" si="2"/>
        <v>5604</v>
      </c>
      <c r="F42" s="35">
        <f t="shared" si="3"/>
        <v>0</v>
      </c>
      <c r="G42" s="20">
        <v>0</v>
      </c>
      <c r="H42" s="20">
        <v>0</v>
      </c>
      <c r="I42" s="20">
        <v>0</v>
      </c>
      <c r="J42" s="20">
        <v>0</v>
      </c>
      <c r="K42" s="17">
        <f t="shared" si="1"/>
        <v>5603</v>
      </c>
      <c r="L42" s="20">
        <v>5180</v>
      </c>
      <c r="M42" s="21">
        <v>289</v>
      </c>
      <c r="N42" s="20">
        <v>116</v>
      </c>
      <c r="O42" s="20">
        <v>18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71"/>
      <c r="W42" s="51" t="s">
        <v>6</v>
      </c>
      <c r="X42" s="54"/>
      <c r="Y42" s="55"/>
      <c r="Z42" s="14">
        <f t="shared" si="5"/>
        <v>0</v>
      </c>
      <c r="AA42" s="15">
        <f t="shared" si="6"/>
        <v>0</v>
      </c>
      <c r="AB42" s="15">
        <f t="shared" si="7"/>
        <v>0</v>
      </c>
    </row>
    <row r="43" spans="1:28" ht="13.5" customHeight="1">
      <c r="A43" s="80"/>
      <c r="B43" s="80"/>
      <c r="C43" s="84"/>
      <c r="D43" s="36" t="s">
        <v>0</v>
      </c>
      <c r="E43" s="34">
        <f t="shared" si="2"/>
        <v>2495</v>
      </c>
      <c r="F43" s="35">
        <f t="shared" si="3"/>
        <v>128</v>
      </c>
      <c r="G43" s="20">
        <v>11</v>
      </c>
      <c r="H43" s="20">
        <v>9</v>
      </c>
      <c r="I43" s="20">
        <v>2</v>
      </c>
      <c r="J43" s="20">
        <v>106</v>
      </c>
      <c r="K43" s="17">
        <f t="shared" si="1"/>
        <v>1054</v>
      </c>
      <c r="L43" s="20">
        <v>741</v>
      </c>
      <c r="M43" s="21">
        <v>166</v>
      </c>
      <c r="N43" s="20">
        <v>109</v>
      </c>
      <c r="O43" s="20">
        <v>38</v>
      </c>
      <c r="P43" s="20">
        <v>238</v>
      </c>
      <c r="Q43" s="20">
        <v>0</v>
      </c>
      <c r="R43" s="20">
        <v>227</v>
      </c>
      <c r="S43" s="20">
        <v>240</v>
      </c>
      <c r="T43" s="20">
        <v>39</v>
      </c>
      <c r="U43" s="20">
        <v>569</v>
      </c>
      <c r="V43" s="71"/>
      <c r="W43" s="51" t="s">
        <v>0</v>
      </c>
      <c r="X43" s="54"/>
      <c r="Y43" s="55"/>
      <c r="Z43" s="14">
        <f t="shared" si="5"/>
        <v>0</v>
      </c>
      <c r="AA43" s="15">
        <f t="shared" si="6"/>
        <v>0</v>
      </c>
      <c r="AB43" s="15">
        <f t="shared" si="7"/>
        <v>0</v>
      </c>
    </row>
    <row r="44" spans="1:28" ht="13.5" customHeight="1">
      <c r="A44" s="80"/>
      <c r="B44" s="80"/>
      <c r="C44" s="84" t="s">
        <v>3</v>
      </c>
      <c r="D44" s="37" t="s">
        <v>7</v>
      </c>
      <c r="E44" s="34">
        <f t="shared" si="2"/>
        <v>432</v>
      </c>
      <c r="F44" s="35">
        <f t="shared" si="3"/>
        <v>88</v>
      </c>
      <c r="G44" s="20">
        <v>50</v>
      </c>
      <c r="H44" s="20">
        <v>3</v>
      </c>
      <c r="I44" s="20">
        <v>0</v>
      </c>
      <c r="J44" s="20">
        <v>35</v>
      </c>
      <c r="K44" s="17">
        <f t="shared" si="1"/>
        <v>206</v>
      </c>
      <c r="L44" s="20">
        <v>191</v>
      </c>
      <c r="M44" s="21">
        <v>9</v>
      </c>
      <c r="N44" s="20">
        <v>5</v>
      </c>
      <c r="O44" s="20">
        <v>1</v>
      </c>
      <c r="P44" s="20">
        <v>2</v>
      </c>
      <c r="Q44" s="20">
        <v>0</v>
      </c>
      <c r="R44" s="20">
        <v>1</v>
      </c>
      <c r="S44" s="20">
        <v>21</v>
      </c>
      <c r="T44" s="20">
        <v>1</v>
      </c>
      <c r="U44" s="20">
        <v>113</v>
      </c>
      <c r="V44" s="71" t="s">
        <v>3</v>
      </c>
      <c r="W44" s="52" t="s">
        <v>7</v>
      </c>
      <c r="X44" s="54"/>
      <c r="Y44" s="55"/>
      <c r="Z44" s="14">
        <f t="shared" si="5"/>
        <v>0</v>
      </c>
      <c r="AA44" s="15">
        <f t="shared" si="6"/>
        <v>0</v>
      </c>
      <c r="AB44" s="15">
        <f t="shared" si="7"/>
        <v>0</v>
      </c>
    </row>
    <row r="45" spans="1:28" ht="13.5" customHeight="1">
      <c r="A45" s="80"/>
      <c r="B45" s="80"/>
      <c r="C45" s="84"/>
      <c r="D45" s="36" t="s">
        <v>8</v>
      </c>
      <c r="E45" s="34">
        <f t="shared" si="2"/>
        <v>157</v>
      </c>
      <c r="F45" s="35">
        <f t="shared" si="3"/>
        <v>18</v>
      </c>
      <c r="G45" s="20">
        <v>7</v>
      </c>
      <c r="H45" s="20">
        <v>0</v>
      </c>
      <c r="I45" s="20">
        <v>0</v>
      </c>
      <c r="J45" s="20">
        <v>11</v>
      </c>
      <c r="K45" s="17">
        <f t="shared" si="1"/>
        <v>66</v>
      </c>
      <c r="L45" s="20">
        <v>61</v>
      </c>
      <c r="M45" s="21">
        <v>2</v>
      </c>
      <c r="N45" s="20">
        <v>3</v>
      </c>
      <c r="O45" s="20">
        <v>0</v>
      </c>
      <c r="P45" s="20">
        <v>3</v>
      </c>
      <c r="Q45" s="20">
        <v>0</v>
      </c>
      <c r="R45" s="20">
        <v>1</v>
      </c>
      <c r="S45" s="20">
        <v>12</v>
      </c>
      <c r="T45" s="20">
        <v>0</v>
      </c>
      <c r="U45" s="20">
        <v>57</v>
      </c>
      <c r="V45" s="71"/>
      <c r="W45" s="51" t="s">
        <v>8</v>
      </c>
      <c r="X45" s="54"/>
      <c r="Y45" s="55"/>
      <c r="Z45" s="14">
        <f t="shared" si="5"/>
        <v>0</v>
      </c>
      <c r="AA45" s="15">
        <f t="shared" si="6"/>
        <v>0</v>
      </c>
      <c r="AB45" s="15">
        <f t="shared" si="7"/>
        <v>0</v>
      </c>
    </row>
    <row r="46" spans="1:28" ht="13.5" customHeight="1">
      <c r="A46" s="80"/>
      <c r="B46" s="80"/>
      <c r="C46" s="84"/>
      <c r="D46" s="36" t="s">
        <v>0</v>
      </c>
      <c r="E46" s="34">
        <f t="shared" si="2"/>
        <v>118</v>
      </c>
      <c r="F46" s="35">
        <f t="shared" si="3"/>
        <v>5</v>
      </c>
      <c r="G46" s="22">
        <v>1</v>
      </c>
      <c r="H46" s="22">
        <v>0</v>
      </c>
      <c r="I46" s="22">
        <v>0</v>
      </c>
      <c r="J46" s="22">
        <v>4</v>
      </c>
      <c r="K46" s="17">
        <f t="shared" si="1"/>
        <v>48</v>
      </c>
      <c r="L46" s="20">
        <v>39</v>
      </c>
      <c r="M46" s="21">
        <v>5</v>
      </c>
      <c r="N46" s="22">
        <v>4</v>
      </c>
      <c r="O46" s="22">
        <v>0</v>
      </c>
      <c r="P46" s="22">
        <v>5</v>
      </c>
      <c r="Q46" s="20">
        <v>0</v>
      </c>
      <c r="R46" s="22">
        <v>0</v>
      </c>
      <c r="S46" s="22">
        <v>6</v>
      </c>
      <c r="T46" s="22">
        <v>2</v>
      </c>
      <c r="U46" s="20">
        <v>52</v>
      </c>
      <c r="V46" s="71"/>
      <c r="W46" s="51" t="s">
        <v>0</v>
      </c>
      <c r="X46" s="54"/>
      <c r="Y46" s="55"/>
      <c r="Z46" s="14">
        <f t="shared" si="5"/>
        <v>0</v>
      </c>
      <c r="AA46" s="15">
        <f t="shared" si="6"/>
        <v>0</v>
      </c>
      <c r="AB46" s="15">
        <f t="shared" si="7"/>
        <v>0</v>
      </c>
    </row>
    <row r="47" spans="1:28" ht="13.5" customHeight="1">
      <c r="A47" s="87"/>
      <c r="B47" s="87"/>
      <c r="C47" s="91" t="s">
        <v>0</v>
      </c>
      <c r="D47" s="92"/>
      <c r="E47" s="38">
        <f t="shared" si="2"/>
        <v>376</v>
      </c>
      <c r="F47" s="19">
        <f t="shared" si="3"/>
        <v>18</v>
      </c>
      <c r="G47" s="23">
        <v>2</v>
      </c>
      <c r="H47" s="23">
        <v>3</v>
      </c>
      <c r="I47" s="23">
        <v>0</v>
      </c>
      <c r="J47" s="23">
        <v>13</v>
      </c>
      <c r="K47" s="19">
        <f t="shared" si="1"/>
        <v>113</v>
      </c>
      <c r="L47" s="24">
        <v>82</v>
      </c>
      <c r="M47" s="25">
        <v>17</v>
      </c>
      <c r="N47" s="23">
        <v>11</v>
      </c>
      <c r="O47" s="23">
        <v>3</v>
      </c>
      <c r="P47" s="23">
        <v>29</v>
      </c>
      <c r="Q47" s="23">
        <v>0</v>
      </c>
      <c r="R47" s="23">
        <v>5</v>
      </c>
      <c r="S47" s="23">
        <v>11</v>
      </c>
      <c r="T47" s="23">
        <v>31</v>
      </c>
      <c r="U47" s="24">
        <v>169</v>
      </c>
      <c r="V47" s="72" t="s">
        <v>0</v>
      </c>
      <c r="W47" s="73"/>
      <c r="X47" s="54"/>
      <c r="Y47" s="55"/>
      <c r="Z47" s="14">
        <f t="shared" si="5"/>
        <v>0</v>
      </c>
      <c r="AA47" s="15">
        <f t="shared" si="6"/>
        <v>0</v>
      </c>
      <c r="AB47" s="15">
        <f t="shared" si="7"/>
        <v>0</v>
      </c>
    </row>
    <row r="48" spans="1:28" ht="13.5" customHeight="1">
      <c r="A48" s="88" t="s">
        <v>17</v>
      </c>
      <c r="B48" s="70"/>
      <c r="C48" s="82" t="s">
        <v>2</v>
      </c>
      <c r="D48" s="83"/>
      <c r="E48" s="34">
        <f t="shared" si="2"/>
        <v>7124</v>
      </c>
      <c r="F48" s="35">
        <f t="shared" si="3"/>
        <v>3453</v>
      </c>
      <c r="G48" s="16">
        <v>532</v>
      </c>
      <c r="H48" s="16">
        <v>1406</v>
      </c>
      <c r="I48" s="16">
        <v>792</v>
      </c>
      <c r="J48" s="16">
        <v>723</v>
      </c>
      <c r="K48" s="17">
        <f t="shared" si="1"/>
        <v>1229</v>
      </c>
      <c r="L48" s="17">
        <v>1113</v>
      </c>
      <c r="M48" s="18">
        <v>40</v>
      </c>
      <c r="N48" s="16">
        <v>58</v>
      </c>
      <c r="O48" s="16">
        <v>18</v>
      </c>
      <c r="P48" s="16">
        <v>309</v>
      </c>
      <c r="Q48" s="16">
        <v>15</v>
      </c>
      <c r="R48" s="16">
        <v>65</v>
      </c>
      <c r="S48" s="16">
        <v>170</v>
      </c>
      <c r="T48" s="16">
        <v>17</v>
      </c>
      <c r="U48" s="17">
        <v>1866</v>
      </c>
      <c r="V48" s="69" t="s">
        <v>2</v>
      </c>
      <c r="W48" s="70"/>
      <c r="X48" s="54" t="s">
        <v>17</v>
      </c>
      <c r="Y48" s="55"/>
      <c r="Z48" s="14">
        <f t="shared" si="5"/>
        <v>0</v>
      </c>
      <c r="AA48" s="15">
        <f t="shared" si="6"/>
        <v>0</v>
      </c>
      <c r="AB48" s="15">
        <f t="shared" si="7"/>
        <v>0</v>
      </c>
    </row>
    <row r="49" spans="1:28" ht="13.5" customHeight="1">
      <c r="A49" s="80"/>
      <c r="B49" s="89"/>
      <c r="C49" s="84" t="s">
        <v>4</v>
      </c>
      <c r="D49" s="36" t="s">
        <v>28</v>
      </c>
      <c r="E49" s="34">
        <f t="shared" si="2"/>
        <v>2053</v>
      </c>
      <c r="F49" s="35">
        <f t="shared" si="3"/>
        <v>1727</v>
      </c>
      <c r="G49" s="20">
        <v>0</v>
      </c>
      <c r="H49" s="20">
        <v>866</v>
      </c>
      <c r="I49" s="20">
        <v>764</v>
      </c>
      <c r="J49" s="20">
        <v>97</v>
      </c>
      <c r="K49" s="17">
        <f t="shared" si="1"/>
        <v>180</v>
      </c>
      <c r="L49" s="20">
        <v>180</v>
      </c>
      <c r="M49" s="21">
        <v>0</v>
      </c>
      <c r="N49" s="20">
        <v>0</v>
      </c>
      <c r="O49" s="20">
        <v>0</v>
      </c>
      <c r="P49" s="20">
        <v>18</v>
      </c>
      <c r="Q49" s="20">
        <v>2</v>
      </c>
      <c r="R49" s="20">
        <v>3</v>
      </c>
      <c r="S49" s="20">
        <v>9</v>
      </c>
      <c r="T49" s="20">
        <v>0</v>
      </c>
      <c r="U49" s="20">
        <v>114</v>
      </c>
      <c r="V49" s="71" t="s">
        <v>4</v>
      </c>
      <c r="W49" s="51" t="s">
        <v>28</v>
      </c>
      <c r="X49" s="54"/>
      <c r="Y49" s="55"/>
      <c r="Z49" s="14">
        <f t="shared" si="5"/>
        <v>0</v>
      </c>
      <c r="AA49" s="15">
        <f t="shared" si="6"/>
        <v>0</v>
      </c>
      <c r="AB49" s="15">
        <f t="shared" si="7"/>
        <v>0</v>
      </c>
    </row>
    <row r="50" spans="1:28" ht="13.5" customHeight="1">
      <c r="A50" s="80"/>
      <c r="B50" s="89"/>
      <c r="C50" s="84"/>
      <c r="D50" s="36" t="s">
        <v>5</v>
      </c>
      <c r="E50" s="34">
        <f t="shared" si="2"/>
        <v>150</v>
      </c>
      <c r="F50" s="35">
        <f t="shared" si="3"/>
        <v>104</v>
      </c>
      <c r="G50" s="20">
        <v>0</v>
      </c>
      <c r="H50" s="20">
        <v>83</v>
      </c>
      <c r="I50" s="20">
        <v>1</v>
      </c>
      <c r="J50" s="20">
        <v>20</v>
      </c>
      <c r="K50" s="17">
        <f t="shared" si="1"/>
        <v>16</v>
      </c>
      <c r="L50" s="20">
        <v>13</v>
      </c>
      <c r="M50" s="21">
        <v>1</v>
      </c>
      <c r="N50" s="20">
        <v>1</v>
      </c>
      <c r="O50" s="20">
        <v>1</v>
      </c>
      <c r="P50" s="20">
        <v>15</v>
      </c>
      <c r="Q50" s="20">
        <v>0</v>
      </c>
      <c r="R50" s="20">
        <v>0</v>
      </c>
      <c r="S50" s="20">
        <v>0</v>
      </c>
      <c r="T50" s="20">
        <v>0</v>
      </c>
      <c r="U50" s="20">
        <v>15</v>
      </c>
      <c r="V50" s="71"/>
      <c r="W50" s="51" t="s">
        <v>5</v>
      </c>
      <c r="X50" s="54"/>
      <c r="Y50" s="55"/>
      <c r="Z50" s="14">
        <f t="shared" si="5"/>
        <v>0</v>
      </c>
      <c r="AA50" s="15">
        <f t="shared" si="6"/>
        <v>0</v>
      </c>
      <c r="AB50" s="15">
        <f t="shared" si="7"/>
        <v>0</v>
      </c>
    </row>
    <row r="51" spans="1:28" ht="13.5" customHeight="1">
      <c r="A51" s="80"/>
      <c r="B51" s="89"/>
      <c r="C51" s="84"/>
      <c r="D51" s="36" t="s">
        <v>29</v>
      </c>
      <c r="E51" s="34">
        <f t="shared" si="2"/>
        <v>130</v>
      </c>
      <c r="F51" s="35">
        <f t="shared" si="3"/>
        <v>0</v>
      </c>
      <c r="G51" s="20">
        <v>0</v>
      </c>
      <c r="H51" s="20">
        <v>0</v>
      </c>
      <c r="I51" s="20">
        <v>0</v>
      </c>
      <c r="J51" s="20">
        <v>0</v>
      </c>
      <c r="K51" s="17">
        <f t="shared" si="1"/>
        <v>129</v>
      </c>
      <c r="L51" s="20">
        <v>96</v>
      </c>
      <c r="M51" s="21">
        <v>2</v>
      </c>
      <c r="N51" s="20">
        <v>29</v>
      </c>
      <c r="O51" s="20">
        <v>2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1</v>
      </c>
      <c r="V51" s="71"/>
      <c r="W51" s="51" t="s">
        <v>29</v>
      </c>
      <c r="X51" s="54"/>
      <c r="Y51" s="55"/>
      <c r="Z51" s="14">
        <f t="shared" si="5"/>
        <v>0</v>
      </c>
      <c r="AA51" s="15">
        <f t="shared" si="6"/>
        <v>0</v>
      </c>
      <c r="AB51" s="15">
        <f t="shared" si="7"/>
        <v>0</v>
      </c>
    </row>
    <row r="52" spans="1:28" ht="13.5" customHeight="1">
      <c r="A52" s="80"/>
      <c r="B52" s="89"/>
      <c r="C52" s="84"/>
      <c r="D52" s="36" t="s">
        <v>6</v>
      </c>
      <c r="E52" s="34">
        <f t="shared" si="2"/>
        <v>748</v>
      </c>
      <c r="F52" s="35">
        <f t="shared" si="3"/>
        <v>0</v>
      </c>
      <c r="G52" s="20">
        <v>0</v>
      </c>
      <c r="H52" s="20">
        <v>0</v>
      </c>
      <c r="I52" s="20">
        <v>0</v>
      </c>
      <c r="J52" s="20">
        <v>0</v>
      </c>
      <c r="K52" s="17">
        <f t="shared" si="1"/>
        <v>748</v>
      </c>
      <c r="L52" s="20">
        <v>717</v>
      </c>
      <c r="M52" s="21">
        <v>18</v>
      </c>
      <c r="N52" s="20">
        <v>11</v>
      </c>
      <c r="O52" s="20">
        <v>2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71"/>
      <c r="W52" s="51" t="s">
        <v>6</v>
      </c>
      <c r="X52" s="54"/>
      <c r="Y52" s="55"/>
      <c r="Z52" s="14">
        <f t="shared" si="5"/>
        <v>0</v>
      </c>
      <c r="AA52" s="15">
        <f t="shared" si="6"/>
        <v>0</v>
      </c>
      <c r="AB52" s="15">
        <f t="shared" si="7"/>
        <v>0</v>
      </c>
    </row>
    <row r="53" spans="1:28" ht="13.5" customHeight="1">
      <c r="A53" s="80"/>
      <c r="B53" s="89"/>
      <c r="C53" s="84"/>
      <c r="D53" s="36" t="s">
        <v>0</v>
      </c>
      <c r="E53" s="34">
        <f t="shared" si="2"/>
        <v>2895</v>
      </c>
      <c r="F53" s="35">
        <f t="shared" si="3"/>
        <v>1085</v>
      </c>
      <c r="G53" s="20">
        <v>258</v>
      </c>
      <c r="H53" s="20">
        <v>346</v>
      </c>
      <c r="I53" s="20">
        <v>14</v>
      </c>
      <c r="J53" s="20">
        <v>467</v>
      </c>
      <c r="K53" s="17">
        <f t="shared" si="1"/>
        <v>103</v>
      </c>
      <c r="L53" s="20">
        <v>65</v>
      </c>
      <c r="M53" s="21">
        <v>18</v>
      </c>
      <c r="N53" s="20">
        <v>13</v>
      </c>
      <c r="O53" s="20">
        <v>7</v>
      </c>
      <c r="P53" s="20">
        <v>234</v>
      </c>
      <c r="Q53" s="20">
        <v>12</v>
      </c>
      <c r="R53" s="20">
        <v>58</v>
      </c>
      <c r="S53" s="20">
        <v>132</v>
      </c>
      <c r="T53" s="20">
        <v>13</v>
      </c>
      <c r="U53" s="20">
        <v>1258</v>
      </c>
      <c r="V53" s="71"/>
      <c r="W53" s="51" t="s">
        <v>0</v>
      </c>
      <c r="X53" s="54"/>
      <c r="Y53" s="55"/>
      <c r="Z53" s="14">
        <f t="shared" si="5"/>
        <v>0</v>
      </c>
      <c r="AA53" s="15">
        <f t="shared" si="6"/>
        <v>0</v>
      </c>
      <c r="AB53" s="15">
        <f t="shared" si="7"/>
        <v>0</v>
      </c>
    </row>
    <row r="54" spans="1:28" ht="13.5" customHeight="1">
      <c r="A54" s="80"/>
      <c r="B54" s="89"/>
      <c r="C54" s="84" t="s">
        <v>3</v>
      </c>
      <c r="D54" s="37" t="s">
        <v>7</v>
      </c>
      <c r="E54" s="34">
        <f t="shared" si="2"/>
        <v>385</v>
      </c>
      <c r="F54" s="35">
        <f t="shared" si="3"/>
        <v>322</v>
      </c>
      <c r="G54" s="20">
        <v>191</v>
      </c>
      <c r="H54" s="20">
        <v>66</v>
      </c>
      <c r="I54" s="20">
        <v>3</v>
      </c>
      <c r="J54" s="20">
        <v>62</v>
      </c>
      <c r="K54" s="17">
        <f t="shared" si="1"/>
        <v>18</v>
      </c>
      <c r="L54" s="20">
        <v>17</v>
      </c>
      <c r="M54" s="21">
        <v>0</v>
      </c>
      <c r="N54" s="20">
        <v>1</v>
      </c>
      <c r="O54" s="20">
        <v>0</v>
      </c>
      <c r="P54" s="20">
        <v>7</v>
      </c>
      <c r="Q54" s="20">
        <v>0</v>
      </c>
      <c r="R54" s="20">
        <v>1</v>
      </c>
      <c r="S54" s="20">
        <v>11</v>
      </c>
      <c r="T54" s="20">
        <v>0</v>
      </c>
      <c r="U54" s="20">
        <v>26</v>
      </c>
      <c r="V54" s="71" t="s">
        <v>3</v>
      </c>
      <c r="W54" s="52" t="s">
        <v>7</v>
      </c>
      <c r="X54" s="54"/>
      <c r="Y54" s="55"/>
      <c r="Z54" s="14">
        <f t="shared" si="5"/>
        <v>0</v>
      </c>
      <c r="AA54" s="15">
        <f t="shared" si="6"/>
        <v>0</v>
      </c>
      <c r="AB54" s="15">
        <f t="shared" si="7"/>
        <v>0</v>
      </c>
    </row>
    <row r="55" spans="1:28" ht="13.5" customHeight="1">
      <c r="A55" s="80"/>
      <c r="B55" s="89"/>
      <c r="C55" s="84"/>
      <c r="D55" s="36" t="s">
        <v>8</v>
      </c>
      <c r="E55" s="34">
        <f t="shared" si="2"/>
        <v>101</v>
      </c>
      <c r="F55" s="35">
        <f t="shared" si="3"/>
        <v>65</v>
      </c>
      <c r="G55" s="20">
        <v>42</v>
      </c>
      <c r="H55" s="20">
        <v>7</v>
      </c>
      <c r="I55" s="20">
        <v>3</v>
      </c>
      <c r="J55" s="20">
        <v>13</v>
      </c>
      <c r="K55" s="17">
        <f t="shared" si="1"/>
        <v>3</v>
      </c>
      <c r="L55" s="20">
        <v>3</v>
      </c>
      <c r="M55" s="21">
        <v>0</v>
      </c>
      <c r="N55" s="21">
        <v>0</v>
      </c>
      <c r="O55" s="21">
        <v>0</v>
      </c>
      <c r="P55" s="20">
        <v>3</v>
      </c>
      <c r="Q55" s="20">
        <v>0</v>
      </c>
      <c r="R55" s="20">
        <v>0</v>
      </c>
      <c r="S55" s="20">
        <v>6</v>
      </c>
      <c r="T55" s="20">
        <v>0</v>
      </c>
      <c r="U55" s="20">
        <v>24</v>
      </c>
      <c r="V55" s="71"/>
      <c r="W55" s="51" t="s">
        <v>8</v>
      </c>
      <c r="X55" s="54"/>
      <c r="Y55" s="55"/>
      <c r="Z55" s="14">
        <f t="shared" si="5"/>
        <v>0</v>
      </c>
      <c r="AA55" s="15">
        <f t="shared" si="6"/>
        <v>0</v>
      </c>
      <c r="AB55" s="15">
        <f t="shared" si="7"/>
        <v>0</v>
      </c>
    </row>
    <row r="56" spans="1:28" ht="13.5" customHeight="1">
      <c r="A56" s="80"/>
      <c r="B56" s="89"/>
      <c r="C56" s="84"/>
      <c r="D56" s="36" t="s">
        <v>0</v>
      </c>
      <c r="E56" s="34">
        <f t="shared" si="2"/>
        <v>188</v>
      </c>
      <c r="F56" s="35">
        <f t="shared" si="3"/>
        <v>49</v>
      </c>
      <c r="G56" s="22">
        <v>19</v>
      </c>
      <c r="H56" s="22">
        <v>9</v>
      </c>
      <c r="I56" s="22">
        <v>0</v>
      </c>
      <c r="J56" s="22">
        <v>21</v>
      </c>
      <c r="K56" s="17">
        <f t="shared" si="1"/>
        <v>8</v>
      </c>
      <c r="L56" s="20">
        <v>5</v>
      </c>
      <c r="M56" s="21">
        <v>0</v>
      </c>
      <c r="N56" s="22">
        <v>2</v>
      </c>
      <c r="O56" s="22">
        <v>1</v>
      </c>
      <c r="P56" s="22">
        <v>1</v>
      </c>
      <c r="Q56" s="22">
        <v>1</v>
      </c>
      <c r="R56" s="22">
        <v>2</v>
      </c>
      <c r="S56" s="22">
        <v>2</v>
      </c>
      <c r="T56" s="20">
        <v>0</v>
      </c>
      <c r="U56" s="20">
        <v>125</v>
      </c>
      <c r="V56" s="71"/>
      <c r="W56" s="51" t="s">
        <v>0</v>
      </c>
      <c r="X56" s="54"/>
      <c r="Y56" s="55"/>
      <c r="Z56" s="14">
        <f t="shared" si="5"/>
        <v>0</v>
      </c>
      <c r="AA56" s="15">
        <f t="shared" si="6"/>
        <v>0</v>
      </c>
      <c r="AB56" s="15">
        <f t="shared" si="7"/>
        <v>0</v>
      </c>
    </row>
    <row r="57" spans="1:28" ht="13.5" customHeight="1">
      <c r="A57" s="40"/>
      <c r="B57" s="41" t="s">
        <v>48</v>
      </c>
      <c r="C57" s="91" t="s">
        <v>0</v>
      </c>
      <c r="D57" s="92"/>
      <c r="E57" s="34">
        <f t="shared" si="2"/>
        <v>474</v>
      </c>
      <c r="F57" s="35">
        <f t="shared" si="3"/>
        <v>101</v>
      </c>
      <c r="G57" s="22">
        <v>22</v>
      </c>
      <c r="H57" s="22">
        <v>29</v>
      </c>
      <c r="I57" s="22">
        <v>7</v>
      </c>
      <c r="J57" s="22">
        <v>43</v>
      </c>
      <c r="K57" s="19">
        <f t="shared" si="1"/>
        <v>24</v>
      </c>
      <c r="L57" s="20">
        <v>17</v>
      </c>
      <c r="M57" s="21">
        <v>1</v>
      </c>
      <c r="N57" s="22">
        <v>1</v>
      </c>
      <c r="O57" s="22">
        <v>5</v>
      </c>
      <c r="P57" s="22">
        <v>31</v>
      </c>
      <c r="Q57" s="22">
        <v>0</v>
      </c>
      <c r="R57" s="22">
        <v>1</v>
      </c>
      <c r="S57" s="22">
        <v>10</v>
      </c>
      <c r="T57" s="22">
        <v>4</v>
      </c>
      <c r="U57" s="20">
        <v>303</v>
      </c>
      <c r="V57" s="72" t="s">
        <v>0</v>
      </c>
      <c r="W57" s="73"/>
      <c r="X57" s="54"/>
      <c r="Y57" s="55"/>
      <c r="Z57" s="14">
        <f t="shared" si="5"/>
        <v>0</v>
      </c>
      <c r="AA57" s="15">
        <f t="shared" si="6"/>
        <v>0</v>
      </c>
      <c r="AB57" s="15">
        <f t="shared" si="7"/>
        <v>0</v>
      </c>
    </row>
    <row r="58" spans="1:28" ht="13.5" customHeight="1">
      <c r="A58" s="88" t="s">
        <v>18</v>
      </c>
      <c r="B58" s="70"/>
      <c r="C58" s="82" t="s">
        <v>2</v>
      </c>
      <c r="D58" s="83"/>
      <c r="E58" s="42">
        <f t="shared" si="2"/>
        <v>7102</v>
      </c>
      <c r="F58" s="43">
        <f t="shared" si="3"/>
        <v>4007</v>
      </c>
      <c r="G58" s="26">
        <v>509</v>
      </c>
      <c r="H58" s="26">
        <v>2017</v>
      </c>
      <c r="I58" s="26">
        <v>762</v>
      </c>
      <c r="J58" s="26">
        <v>719</v>
      </c>
      <c r="K58" s="17">
        <f t="shared" si="1"/>
        <v>907</v>
      </c>
      <c r="L58" s="27">
        <v>812</v>
      </c>
      <c r="M58" s="33">
        <v>49</v>
      </c>
      <c r="N58" s="27">
        <v>38</v>
      </c>
      <c r="O58" s="27">
        <v>8</v>
      </c>
      <c r="P58" s="27">
        <v>72</v>
      </c>
      <c r="Q58" s="27">
        <v>0</v>
      </c>
      <c r="R58" s="27">
        <v>140</v>
      </c>
      <c r="S58" s="27">
        <v>306</v>
      </c>
      <c r="T58" s="27">
        <v>25</v>
      </c>
      <c r="U58" s="27">
        <v>1645</v>
      </c>
      <c r="V58" s="69" t="s">
        <v>2</v>
      </c>
      <c r="W58" s="70"/>
      <c r="X58" s="54" t="s">
        <v>18</v>
      </c>
      <c r="Y58" s="55"/>
      <c r="Z58" s="14">
        <f t="shared" si="5"/>
        <v>0</v>
      </c>
      <c r="AA58" s="15">
        <f t="shared" si="6"/>
        <v>0</v>
      </c>
      <c r="AB58" s="15">
        <f t="shared" si="7"/>
        <v>0</v>
      </c>
    </row>
    <row r="59" spans="1:28" ht="13.5" customHeight="1">
      <c r="A59" s="80"/>
      <c r="B59" s="89"/>
      <c r="C59" s="84" t="s">
        <v>4</v>
      </c>
      <c r="D59" s="36" t="s">
        <v>28</v>
      </c>
      <c r="E59" s="34">
        <f t="shared" si="2"/>
        <v>2498</v>
      </c>
      <c r="F59" s="35">
        <f t="shared" si="3"/>
        <v>2124</v>
      </c>
      <c r="G59" s="20">
        <v>0</v>
      </c>
      <c r="H59" s="20">
        <v>1272</v>
      </c>
      <c r="I59" s="20">
        <v>736</v>
      </c>
      <c r="J59" s="20">
        <v>116</v>
      </c>
      <c r="K59" s="17">
        <f t="shared" si="1"/>
        <v>147</v>
      </c>
      <c r="L59" s="20">
        <v>146</v>
      </c>
      <c r="M59" s="21">
        <v>1</v>
      </c>
      <c r="N59" s="20">
        <v>0</v>
      </c>
      <c r="O59" s="20">
        <v>0</v>
      </c>
      <c r="P59" s="20">
        <v>5</v>
      </c>
      <c r="Q59" s="20">
        <v>0</v>
      </c>
      <c r="R59" s="20">
        <v>8</v>
      </c>
      <c r="S59" s="20">
        <v>16</v>
      </c>
      <c r="T59" s="20">
        <v>0</v>
      </c>
      <c r="U59" s="20">
        <v>198</v>
      </c>
      <c r="V59" s="71" t="s">
        <v>4</v>
      </c>
      <c r="W59" s="51" t="s">
        <v>28</v>
      </c>
      <c r="X59" s="54"/>
      <c r="Y59" s="55"/>
      <c r="Z59" s="14">
        <f t="shared" si="5"/>
        <v>0</v>
      </c>
      <c r="AA59" s="15">
        <f t="shared" si="6"/>
        <v>0</v>
      </c>
      <c r="AB59" s="15">
        <f t="shared" si="7"/>
        <v>0</v>
      </c>
    </row>
    <row r="60" spans="1:28" ht="13.5" customHeight="1">
      <c r="A60" s="80"/>
      <c r="B60" s="89"/>
      <c r="C60" s="84"/>
      <c r="D60" s="36" t="s">
        <v>5</v>
      </c>
      <c r="E60" s="34">
        <f t="shared" si="2"/>
        <v>229</v>
      </c>
      <c r="F60" s="35">
        <f t="shared" si="3"/>
        <v>205</v>
      </c>
      <c r="G60" s="20">
        <v>0</v>
      </c>
      <c r="H60" s="20">
        <v>191</v>
      </c>
      <c r="I60" s="20">
        <v>1</v>
      </c>
      <c r="J60" s="20">
        <v>13</v>
      </c>
      <c r="K60" s="17">
        <f t="shared" si="1"/>
        <v>8</v>
      </c>
      <c r="L60" s="20">
        <v>5</v>
      </c>
      <c r="M60" s="21">
        <v>2</v>
      </c>
      <c r="N60" s="20">
        <v>1</v>
      </c>
      <c r="O60" s="20">
        <v>0</v>
      </c>
      <c r="P60" s="20">
        <v>4</v>
      </c>
      <c r="Q60" s="20">
        <v>0</v>
      </c>
      <c r="R60" s="20">
        <v>0</v>
      </c>
      <c r="S60" s="20">
        <v>0</v>
      </c>
      <c r="T60" s="20">
        <v>0</v>
      </c>
      <c r="U60" s="20">
        <v>12</v>
      </c>
      <c r="V60" s="71"/>
      <c r="W60" s="51" t="s">
        <v>5</v>
      </c>
      <c r="X60" s="54"/>
      <c r="Y60" s="55"/>
      <c r="Z60" s="14">
        <f t="shared" si="5"/>
        <v>0</v>
      </c>
      <c r="AA60" s="15">
        <f t="shared" si="6"/>
        <v>0</v>
      </c>
      <c r="AB60" s="15">
        <f t="shared" si="7"/>
        <v>0</v>
      </c>
    </row>
    <row r="61" spans="1:28" ht="13.5" customHeight="1">
      <c r="A61" s="80"/>
      <c r="B61" s="89"/>
      <c r="C61" s="84"/>
      <c r="D61" s="36" t="s">
        <v>29</v>
      </c>
      <c r="E61" s="34">
        <f t="shared" si="2"/>
        <v>109</v>
      </c>
      <c r="F61" s="35">
        <f t="shared" si="3"/>
        <v>0</v>
      </c>
      <c r="G61" s="20">
        <v>0</v>
      </c>
      <c r="H61" s="20">
        <v>0</v>
      </c>
      <c r="I61" s="20">
        <v>0</v>
      </c>
      <c r="J61" s="20">
        <v>0</v>
      </c>
      <c r="K61" s="17">
        <f t="shared" si="1"/>
        <v>109</v>
      </c>
      <c r="L61" s="20">
        <v>90</v>
      </c>
      <c r="M61" s="21">
        <v>1</v>
      </c>
      <c r="N61" s="20">
        <v>17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71"/>
      <c r="W61" s="51" t="s">
        <v>29</v>
      </c>
      <c r="X61" s="54"/>
      <c r="Y61" s="55"/>
      <c r="Z61" s="14">
        <f t="shared" si="5"/>
        <v>0</v>
      </c>
      <c r="AA61" s="15">
        <f t="shared" si="6"/>
        <v>0</v>
      </c>
      <c r="AB61" s="15">
        <f t="shared" si="7"/>
        <v>0</v>
      </c>
    </row>
    <row r="62" spans="1:28" ht="13.5" customHeight="1">
      <c r="A62" s="80"/>
      <c r="B62" s="89"/>
      <c r="C62" s="84"/>
      <c r="D62" s="36" t="s">
        <v>6</v>
      </c>
      <c r="E62" s="34">
        <f t="shared" si="2"/>
        <v>524</v>
      </c>
      <c r="F62" s="35">
        <f t="shared" si="3"/>
        <v>0</v>
      </c>
      <c r="G62" s="20">
        <v>0</v>
      </c>
      <c r="H62" s="20">
        <v>0</v>
      </c>
      <c r="I62" s="20">
        <v>0</v>
      </c>
      <c r="J62" s="20">
        <v>0</v>
      </c>
      <c r="K62" s="17">
        <f t="shared" si="1"/>
        <v>523</v>
      </c>
      <c r="L62" s="20">
        <v>496</v>
      </c>
      <c r="M62" s="21">
        <v>21</v>
      </c>
      <c r="N62" s="20">
        <v>6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1</v>
      </c>
      <c r="V62" s="71"/>
      <c r="W62" s="51" t="s">
        <v>6</v>
      </c>
      <c r="X62" s="54"/>
      <c r="Y62" s="55"/>
      <c r="Z62" s="14">
        <f t="shared" si="5"/>
        <v>0</v>
      </c>
      <c r="AA62" s="15">
        <f t="shared" si="6"/>
        <v>0</v>
      </c>
      <c r="AB62" s="15">
        <f t="shared" si="7"/>
        <v>0</v>
      </c>
    </row>
    <row r="63" spans="1:28" ht="13.5" customHeight="1">
      <c r="A63" s="80"/>
      <c r="B63" s="89"/>
      <c r="C63" s="84"/>
      <c r="D63" s="36" t="s">
        <v>0</v>
      </c>
      <c r="E63" s="34">
        <f t="shared" si="2"/>
        <v>3008</v>
      </c>
      <c r="F63" s="35">
        <f t="shared" si="3"/>
        <v>1294</v>
      </c>
      <c r="G63" s="20">
        <v>361</v>
      </c>
      <c r="H63" s="20">
        <v>440</v>
      </c>
      <c r="I63" s="20">
        <v>22</v>
      </c>
      <c r="J63" s="20">
        <v>471</v>
      </c>
      <c r="K63" s="17">
        <f t="shared" si="1"/>
        <v>92</v>
      </c>
      <c r="L63" s="20">
        <v>53</v>
      </c>
      <c r="M63" s="21">
        <v>22</v>
      </c>
      <c r="N63" s="20">
        <v>14</v>
      </c>
      <c r="O63" s="20">
        <v>3</v>
      </c>
      <c r="P63" s="20">
        <v>54</v>
      </c>
      <c r="Q63" s="20">
        <v>0</v>
      </c>
      <c r="R63" s="20">
        <v>129</v>
      </c>
      <c r="S63" s="20">
        <v>258</v>
      </c>
      <c r="T63" s="20">
        <v>18</v>
      </c>
      <c r="U63" s="20">
        <v>1163</v>
      </c>
      <c r="V63" s="71"/>
      <c r="W63" s="51" t="s">
        <v>0</v>
      </c>
      <c r="X63" s="54"/>
      <c r="Y63" s="55"/>
      <c r="Z63" s="14">
        <f t="shared" si="5"/>
        <v>0</v>
      </c>
      <c r="AA63" s="15">
        <f t="shared" si="6"/>
        <v>0</v>
      </c>
      <c r="AB63" s="15">
        <f t="shared" si="7"/>
        <v>0</v>
      </c>
    </row>
    <row r="64" spans="1:28" ht="13.5" customHeight="1">
      <c r="A64" s="80"/>
      <c r="B64" s="89"/>
      <c r="C64" s="84" t="s">
        <v>3</v>
      </c>
      <c r="D64" s="37" t="s">
        <v>7</v>
      </c>
      <c r="E64" s="34">
        <f t="shared" si="2"/>
        <v>170</v>
      </c>
      <c r="F64" s="35">
        <f t="shared" si="3"/>
        <v>137</v>
      </c>
      <c r="G64" s="20">
        <v>84</v>
      </c>
      <c r="H64" s="20">
        <v>29</v>
      </c>
      <c r="I64" s="20">
        <v>2</v>
      </c>
      <c r="J64" s="20">
        <v>22</v>
      </c>
      <c r="K64" s="17">
        <f t="shared" si="1"/>
        <v>9</v>
      </c>
      <c r="L64" s="20">
        <v>9</v>
      </c>
      <c r="M64" s="21">
        <v>0</v>
      </c>
      <c r="N64" s="21">
        <v>0</v>
      </c>
      <c r="O64" s="21">
        <v>0</v>
      </c>
      <c r="P64" s="20">
        <v>2</v>
      </c>
      <c r="Q64" s="20">
        <v>0</v>
      </c>
      <c r="R64" s="20">
        <v>0</v>
      </c>
      <c r="S64" s="20">
        <v>13</v>
      </c>
      <c r="T64" s="20">
        <v>0</v>
      </c>
      <c r="U64" s="20">
        <v>9</v>
      </c>
      <c r="V64" s="71" t="s">
        <v>3</v>
      </c>
      <c r="W64" s="52" t="s">
        <v>7</v>
      </c>
      <c r="X64" s="54"/>
      <c r="Y64" s="55"/>
      <c r="Z64" s="14">
        <f t="shared" si="5"/>
        <v>0</v>
      </c>
      <c r="AA64" s="15">
        <f t="shared" si="6"/>
        <v>0</v>
      </c>
      <c r="AB64" s="15">
        <f t="shared" si="7"/>
        <v>0</v>
      </c>
    </row>
    <row r="65" spans="1:28" ht="13.5" customHeight="1">
      <c r="A65" s="80"/>
      <c r="B65" s="89"/>
      <c r="C65" s="84"/>
      <c r="D65" s="36" t="s">
        <v>8</v>
      </c>
      <c r="E65" s="34">
        <f t="shared" si="2"/>
        <v>65</v>
      </c>
      <c r="F65" s="35">
        <f t="shared" si="3"/>
        <v>47</v>
      </c>
      <c r="G65" s="20">
        <v>22</v>
      </c>
      <c r="H65" s="20">
        <v>17</v>
      </c>
      <c r="I65" s="20">
        <v>0</v>
      </c>
      <c r="J65" s="20">
        <v>8</v>
      </c>
      <c r="K65" s="17">
        <f t="shared" si="1"/>
        <v>4</v>
      </c>
      <c r="L65" s="20">
        <v>4</v>
      </c>
      <c r="M65" s="21">
        <v>0</v>
      </c>
      <c r="N65" s="21">
        <v>0</v>
      </c>
      <c r="O65" s="21">
        <v>0</v>
      </c>
      <c r="P65" s="20">
        <v>0</v>
      </c>
      <c r="Q65" s="20">
        <v>0</v>
      </c>
      <c r="R65" s="20">
        <v>0</v>
      </c>
      <c r="S65" s="20">
        <v>3</v>
      </c>
      <c r="T65" s="20">
        <v>0</v>
      </c>
      <c r="U65" s="20">
        <v>11</v>
      </c>
      <c r="V65" s="71"/>
      <c r="W65" s="51" t="s">
        <v>8</v>
      </c>
      <c r="X65" s="54"/>
      <c r="Y65" s="55"/>
      <c r="Z65" s="14">
        <f t="shared" si="5"/>
        <v>0</v>
      </c>
      <c r="AA65" s="15">
        <f t="shared" si="6"/>
        <v>0</v>
      </c>
      <c r="AB65" s="15">
        <f t="shared" si="7"/>
        <v>0</v>
      </c>
    </row>
    <row r="66" spans="1:28" ht="13.5" customHeight="1">
      <c r="A66" s="80"/>
      <c r="B66" s="89"/>
      <c r="C66" s="84"/>
      <c r="D66" s="36" t="s">
        <v>0</v>
      </c>
      <c r="E66" s="34">
        <f t="shared" si="2"/>
        <v>89</v>
      </c>
      <c r="F66" s="35">
        <f t="shared" si="3"/>
        <v>60</v>
      </c>
      <c r="G66" s="22">
        <v>18</v>
      </c>
      <c r="H66" s="22">
        <v>15</v>
      </c>
      <c r="I66" s="22">
        <v>0</v>
      </c>
      <c r="J66" s="22">
        <v>27</v>
      </c>
      <c r="K66" s="17">
        <f t="shared" si="1"/>
        <v>5</v>
      </c>
      <c r="L66" s="20">
        <v>3</v>
      </c>
      <c r="M66" s="21">
        <v>1</v>
      </c>
      <c r="N66" s="22">
        <v>0</v>
      </c>
      <c r="O66" s="22">
        <v>1</v>
      </c>
      <c r="P66" s="22">
        <v>1</v>
      </c>
      <c r="Q66" s="20">
        <v>0</v>
      </c>
      <c r="R66" s="20">
        <v>0</v>
      </c>
      <c r="S66" s="20">
        <v>0</v>
      </c>
      <c r="T66" s="20">
        <v>0</v>
      </c>
      <c r="U66" s="20">
        <v>23</v>
      </c>
      <c r="V66" s="71"/>
      <c r="W66" s="51" t="s">
        <v>0</v>
      </c>
      <c r="X66" s="54"/>
      <c r="Y66" s="55"/>
      <c r="Z66" s="14">
        <f t="shared" si="5"/>
        <v>0</v>
      </c>
      <c r="AA66" s="15">
        <f t="shared" si="6"/>
        <v>0</v>
      </c>
      <c r="AB66" s="15">
        <f t="shared" si="7"/>
        <v>0</v>
      </c>
    </row>
    <row r="67" spans="1:28" ht="13.5" customHeight="1">
      <c r="A67" s="40"/>
      <c r="B67" s="41" t="s">
        <v>49</v>
      </c>
      <c r="C67" s="91" t="s">
        <v>0</v>
      </c>
      <c r="D67" s="92"/>
      <c r="E67" s="38">
        <f t="shared" si="2"/>
        <v>410</v>
      </c>
      <c r="F67" s="19">
        <f t="shared" si="3"/>
        <v>140</v>
      </c>
      <c r="G67" s="23">
        <v>24</v>
      </c>
      <c r="H67" s="23">
        <v>53</v>
      </c>
      <c r="I67" s="23">
        <v>1</v>
      </c>
      <c r="J67" s="23">
        <v>62</v>
      </c>
      <c r="K67" s="19">
        <f t="shared" si="1"/>
        <v>10</v>
      </c>
      <c r="L67" s="24">
        <v>6</v>
      </c>
      <c r="M67" s="25">
        <v>1</v>
      </c>
      <c r="N67" s="23">
        <v>0</v>
      </c>
      <c r="O67" s="23">
        <v>3</v>
      </c>
      <c r="P67" s="23">
        <v>6</v>
      </c>
      <c r="Q67" s="23">
        <v>0</v>
      </c>
      <c r="R67" s="23">
        <v>3</v>
      </c>
      <c r="S67" s="23">
        <v>16</v>
      </c>
      <c r="T67" s="23">
        <v>7</v>
      </c>
      <c r="U67" s="24">
        <v>228</v>
      </c>
      <c r="V67" s="72" t="s">
        <v>0</v>
      </c>
      <c r="W67" s="73"/>
      <c r="X67" s="54"/>
      <c r="Y67" s="55"/>
      <c r="Z67" s="14">
        <f t="shared" si="5"/>
        <v>0</v>
      </c>
      <c r="AA67" s="15">
        <f t="shared" si="6"/>
        <v>0</v>
      </c>
      <c r="AB67" s="15">
        <f t="shared" si="7"/>
        <v>0</v>
      </c>
    </row>
    <row r="68" spans="1:28" ht="13.5" customHeight="1">
      <c r="A68" s="80" t="s">
        <v>0</v>
      </c>
      <c r="B68" s="80"/>
      <c r="C68" s="82" t="s">
        <v>2</v>
      </c>
      <c r="D68" s="83"/>
      <c r="E68" s="34">
        <f t="shared" si="2"/>
        <v>26536</v>
      </c>
      <c r="F68" s="35">
        <f t="shared" si="3"/>
        <v>13398</v>
      </c>
      <c r="G68" s="16">
        <v>2075</v>
      </c>
      <c r="H68" s="16">
        <v>3177</v>
      </c>
      <c r="I68" s="16">
        <v>5453</v>
      </c>
      <c r="J68" s="16">
        <v>2693</v>
      </c>
      <c r="K68" s="17">
        <f t="shared" si="1"/>
        <v>6405</v>
      </c>
      <c r="L68" s="17">
        <v>5320</v>
      </c>
      <c r="M68" s="18">
        <v>241</v>
      </c>
      <c r="N68" s="17">
        <v>365</v>
      </c>
      <c r="O68" s="17">
        <v>479</v>
      </c>
      <c r="P68" s="17">
        <v>573</v>
      </c>
      <c r="Q68" s="17">
        <v>41</v>
      </c>
      <c r="R68" s="17">
        <v>62</v>
      </c>
      <c r="S68" s="17">
        <v>571</v>
      </c>
      <c r="T68" s="17">
        <v>380</v>
      </c>
      <c r="U68" s="17">
        <v>5106</v>
      </c>
      <c r="V68" s="69" t="s">
        <v>2</v>
      </c>
      <c r="W68" s="70"/>
      <c r="X68" s="54" t="s">
        <v>0</v>
      </c>
      <c r="Y68" s="55"/>
      <c r="Z68" s="14">
        <f t="shared" si="5"/>
        <v>0</v>
      </c>
      <c r="AA68" s="15">
        <f t="shared" si="6"/>
        <v>0</v>
      </c>
      <c r="AB68" s="15">
        <f t="shared" si="7"/>
        <v>0</v>
      </c>
    </row>
    <row r="69" spans="1:28" ht="13.5" customHeight="1">
      <c r="A69" s="80"/>
      <c r="B69" s="80"/>
      <c r="C69" s="84" t="s">
        <v>4</v>
      </c>
      <c r="D69" s="36" t="s">
        <v>28</v>
      </c>
      <c r="E69" s="34">
        <f t="shared" si="2"/>
        <v>9195</v>
      </c>
      <c r="F69" s="35">
        <f t="shared" si="3"/>
        <v>7246</v>
      </c>
      <c r="G69" s="20">
        <v>0</v>
      </c>
      <c r="H69" s="20">
        <v>1689</v>
      </c>
      <c r="I69" s="20">
        <v>5268</v>
      </c>
      <c r="J69" s="20">
        <v>289</v>
      </c>
      <c r="K69" s="17">
        <f t="shared" si="1"/>
        <v>1501</v>
      </c>
      <c r="L69" s="20">
        <v>1391</v>
      </c>
      <c r="M69" s="21">
        <v>5</v>
      </c>
      <c r="N69" s="20">
        <v>3</v>
      </c>
      <c r="O69" s="20">
        <v>102</v>
      </c>
      <c r="P69" s="20">
        <v>25</v>
      </c>
      <c r="Q69" s="20">
        <v>6</v>
      </c>
      <c r="R69" s="20">
        <v>8</v>
      </c>
      <c r="S69" s="20">
        <v>66</v>
      </c>
      <c r="T69" s="20">
        <v>0</v>
      </c>
      <c r="U69" s="20">
        <v>343</v>
      </c>
      <c r="V69" s="71" t="s">
        <v>4</v>
      </c>
      <c r="W69" s="51" t="s">
        <v>28</v>
      </c>
      <c r="X69" s="54"/>
      <c r="Y69" s="55"/>
      <c r="Z69" s="14">
        <f t="shared" si="5"/>
        <v>0</v>
      </c>
      <c r="AA69" s="15">
        <f t="shared" si="6"/>
        <v>0</v>
      </c>
      <c r="AB69" s="15">
        <f t="shared" si="7"/>
        <v>0</v>
      </c>
    </row>
    <row r="70" spans="1:28" ht="13.5" customHeight="1">
      <c r="A70" s="80"/>
      <c r="B70" s="80"/>
      <c r="C70" s="84"/>
      <c r="D70" s="36" t="s">
        <v>5</v>
      </c>
      <c r="E70" s="34">
        <f t="shared" si="2"/>
        <v>586</v>
      </c>
      <c r="F70" s="35">
        <f t="shared" si="3"/>
        <v>347</v>
      </c>
      <c r="G70" s="20">
        <v>0</v>
      </c>
      <c r="H70" s="20">
        <v>271</v>
      </c>
      <c r="I70" s="20">
        <v>6</v>
      </c>
      <c r="J70" s="20">
        <v>70</v>
      </c>
      <c r="K70" s="17">
        <f t="shared" si="1"/>
        <v>149</v>
      </c>
      <c r="L70" s="20">
        <v>114</v>
      </c>
      <c r="M70" s="21">
        <v>17</v>
      </c>
      <c r="N70" s="20">
        <v>11</v>
      </c>
      <c r="O70" s="20">
        <v>7</v>
      </c>
      <c r="P70" s="20">
        <v>5</v>
      </c>
      <c r="Q70" s="20">
        <v>0</v>
      </c>
      <c r="R70" s="20">
        <v>1</v>
      </c>
      <c r="S70" s="20">
        <v>1</v>
      </c>
      <c r="T70" s="20">
        <v>0</v>
      </c>
      <c r="U70" s="20">
        <v>83</v>
      </c>
      <c r="V70" s="71"/>
      <c r="W70" s="51" t="s">
        <v>5</v>
      </c>
      <c r="X70" s="54"/>
      <c r="Y70" s="55"/>
      <c r="Z70" s="14">
        <f t="shared" si="5"/>
        <v>0</v>
      </c>
      <c r="AA70" s="15">
        <f t="shared" si="6"/>
        <v>0</v>
      </c>
      <c r="AB70" s="15">
        <f t="shared" si="7"/>
        <v>0</v>
      </c>
    </row>
    <row r="71" spans="1:28" ht="13.5" customHeight="1">
      <c r="A71" s="80"/>
      <c r="B71" s="80"/>
      <c r="C71" s="84"/>
      <c r="D71" s="36" t="s">
        <v>29</v>
      </c>
      <c r="E71" s="34">
        <f t="shared" si="2"/>
        <v>779</v>
      </c>
      <c r="F71" s="35">
        <f t="shared" si="3"/>
        <v>0</v>
      </c>
      <c r="G71" s="20">
        <v>0</v>
      </c>
      <c r="H71" s="20">
        <v>0</v>
      </c>
      <c r="I71" s="20">
        <v>0</v>
      </c>
      <c r="J71" s="20">
        <v>0</v>
      </c>
      <c r="K71" s="17">
        <f t="shared" si="1"/>
        <v>775</v>
      </c>
      <c r="L71" s="20">
        <v>577</v>
      </c>
      <c r="M71" s="21">
        <v>21</v>
      </c>
      <c r="N71" s="20">
        <v>161</v>
      </c>
      <c r="O71" s="20">
        <v>16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4</v>
      </c>
      <c r="V71" s="71"/>
      <c r="W71" s="51" t="s">
        <v>29</v>
      </c>
      <c r="X71" s="54"/>
      <c r="Y71" s="55"/>
      <c r="Z71" s="14">
        <f t="shared" si="5"/>
        <v>0</v>
      </c>
      <c r="AA71" s="15">
        <f t="shared" si="6"/>
        <v>0</v>
      </c>
      <c r="AB71" s="15">
        <f t="shared" si="7"/>
        <v>0</v>
      </c>
    </row>
    <row r="72" spans="1:28" ht="13.5" customHeight="1">
      <c r="A72" s="80"/>
      <c r="B72" s="80"/>
      <c r="C72" s="84"/>
      <c r="D72" s="36" t="s">
        <v>6</v>
      </c>
      <c r="E72" s="34">
        <f t="shared" si="2"/>
        <v>2670</v>
      </c>
      <c r="F72" s="35">
        <f t="shared" si="3"/>
        <v>0</v>
      </c>
      <c r="G72" s="20">
        <v>0</v>
      </c>
      <c r="H72" s="20">
        <v>0</v>
      </c>
      <c r="I72" s="20">
        <v>0</v>
      </c>
      <c r="J72" s="20">
        <v>0</v>
      </c>
      <c r="K72" s="17">
        <f t="shared" si="1"/>
        <v>2667</v>
      </c>
      <c r="L72" s="20">
        <v>2480</v>
      </c>
      <c r="M72" s="21">
        <v>94</v>
      </c>
      <c r="N72" s="20">
        <v>70</v>
      </c>
      <c r="O72" s="20">
        <v>23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3</v>
      </c>
      <c r="V72" s="71"/>
      <c r="W72" s="51" t="s">
        <v>6</v>
      </c>
      <c r="X72" s="54"/>
      <c r="Y72" s="55"/>
      <c r="Z72" s="14">
        <f t="shared" si="5"/>
        <v>0</v>
      </c>
      <c r="AA72" s="15">
        <f t="shared" si="6"/>
        <v>0</v>
      </c>
      <c r="AB72" s="15">
        <f t="shared" si="7"/>
        <v>0</v>
      </c>
    </row>
    <row r="73" spans="1:28" ht="13.5" customHeight="1">
      <c r="A73" s="80"/>
      <c r="B73" s="80"/>
      <c r="C73" s="84"/>
      <c r="D73" s="36" t="s">
        <v>0</v>
      </c>
      <c r="E73" s="34">
        <f>SUM(G73:J73,L73:U73)</f>
        <v>8783</v>
      </c>
      <c r="F73" s="35">
        <f>SUM(G73:J73)</f>
        <v>3526</v>
      </c>
      <c r="G73" s="20">
        <v>752</v>
      </c>
      <c r="H73" s="20">
        <v>944</v>
      </c>
      <c r="I73" s="20">
        <v>120</v>
      </c>
      <c r="J73" s="20">
        <v>1710</v>
      </c>
      <c r="K73" s="17">
        <f>SUM(L73:O73)</f>
        <v>984</v>
      </c>
      <c r="L73" s="20">
        <v>521</v>
      </c>
      <c r="M73" s="21">
        <v>93</v>
      </c>
      <c r="N73" s="20">
        <v>101</v>
      </c>
      <c r="O73" s="20">
        <v>269</v>
      </c>
      <c r="P73" s="20">
        <v>473</v>
      </c>
      <c r="Q73" s="20">
        <v>29</v>
      </c>
      <c r="R73" s="20">
        <v>46</v>
      </c>
      <c r="S73" s="20">
        <v>351</v>
      </c>
      <c r="T73" s="20">
        <v>162</v>
      </c>
      <c r="U73" s="20">
        <v>3212</v>
      </c>
      <c r="V73" s="71"/>
      <c r="W73" s="51" t="s">
        <v>0</v>
      </c>
      <c r="X73" s="54"/>
      <c r="Y73" s="55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80"/>
      <c r="B74" s="80"/>
      <c r="C74" s="84" t="s">
        <v>3</v>
      </c>
      <c r="D74" s="37" t="s">
        <v>7</v>
      </c>
      <c r="E74" s="34">
        <f>SUM(G74:J74,L74:U74)</f>
        <v>1832</v>
      </c>
      <c r="F74" s="35">
        <f>SUM(G74:J74)</f>
        <v>1415</v>
      </c>
      <c r="G74" s="20">
        <v>1024</v>
      </c>
      <c r="H74" s="20">
        <v>129</v>
      </c>
      <c r="I74" s="20">
        <v>28</v>
      </c>
      <c r="J74" s="20">
        <v>234</v>
      </c>
      <c r="K74" s="17">
        <f>SUM(L74:O74)</f>
        <v>110</v>
      </c>
      <c r="L74" s="20">
        <v>93</v>
      </c>
      <c r="M74" s="21">
        <v>3</v>
      </c>
      <c r="N74" s="20">
        <v>1</v>
      </c>
      <c r="O74" s="20">
        <v>13</v>
      </c>
      <c r="P74" s="20">
        <v>4</v>
      </c>
      <c r="Q74" s="20">
        <v>0</v>
      </c>
      <c r="R74" s="20">
        <v>3</v>
      </c>
      <c r="S74" s="20">
        <v>85</v>
      </c>
      <c r="T74" s="20">
        <v>2</v>
      </c>
      <c r="U74" s="20">
        <v>213</v>
      </c>
      <c r="V74" s="71" t="s">
        <v>3</v>
      </c>
      <c r="W74" s="52" t="s">
        <v>7</v>
      </c>
      <c r="X74" s="54"/>
      <c r="Y74" s="55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80"/>
      <c r="B75" s="80"/>
      <c r="C75" s="84"/>
      <c r="D75" s="36" t="s">
        <v>8</v>
      </c>
      <c r="E75" s="34">
        <f>SUM(G75:J75,L75:U75)</f>
        <v>408</v>
      </c>
      <c r="F75" s="35">
        <f>SUM(G75:J75)</f>
        <v>236</v>
      </c>
      <c r="G75" s="20">
        <v>148</v>
      </c>
      <c r="H75" s="20">
        <v>34</v>
      </c>
      <c r="I75" s="20">
        <v>3</v>
      </c>
      <c r="J75" s="20">
        <v>51</v>
      </c>
      <c r="K75" s="17">
        <f>SUM(L75:O75)</f>
        <v>52</v>
      </c>
      <c r="L75" s="20">
        <v>46</v>
      </c>
      <c r="M75" s="21">
        <v>0</v>
      </c>
      <c r="N75" s="20">
        <v>2</v>
      </c>
      <c r="O75" s="20">
        <v>4</v>
      </c>
      <c r="P75" s="20">
        <v>1</v>
      </c>
      <c r="Q75" s="20">
        <v>0</v>
      </c>
      <c r="R75" s="20">
        <v>0</v>
      </c>
      <c r="S75" s="20">
        <v>27</v>
      </c>
      <c r="T75" s="20">
        <v>0</v>
      </c>
      <c r="U75" s="20">
        <v>92</v>
      </c>
      <c r="V75" s="71"/>
      <c r="W75" s="51" t="s">
        <v>8</v>
      </c>
      <c r="X75" s="54"/>
      <c r="Y75" s="55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80"/>
      <c r="B76" s="80"/>
      <c r="C76" s="84"/>
      <c r="D76" s="36" t="s">
        <v>0</v>
      </c>
      <c r="E76" s="34">
        <f>SUM(G76:J76,L76:U76)</f>
        <v>403</v>
      </c>
      <c r="F76" s="35">
        <f>SUM(G76:J76)</f>
        <v>167</v>
      </c>
      <c r="G76" s="22">
        <v>72</v>
      </c>
      <c r="H76" s="22">
        <v>25</v>
      </c>
      <c r="I76" s="22">
        <v>4</v>
      </c>
      <c r="J76" s="22">
        <v>66</v>
      </c>
      <c r="K76" s="17">
        <f>SUM(L76:O76)</f>
        <v>41</v>
      </c>
      <c r="L76" s="20">
        <v>31</v>
      </c>
      <c r="M76" s="21">
        <v>1</v>
      </c>
      <c r="N76" s="22">
        <v>2</v>
      </c>
      <c r="O76" s="22">
        <v>7</v>
      </c>
      <c r="P76" s="22">
        <v>6</v>
      </c>
      <c r="Q76" s="22">
        <v>1</v>
      </c>
      <c r="R76" s="22">
        <v>0</v>
      </c>
      <c r="S76" s="22">
        <v>12</v>
      </c>
      <c r="T76" s="22">
        <v>6</v>
      </c>
      <c r="U76" s="20">
        <v>170</v>
      </c>
      <c r="V76" s="71"/>
      <c r="W76" s="51" t="s">
        <v>0</v>
      </c>
      <c r="X76" s="54"/>
      <c r="Y76" s="55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81"/>
      <c r="B77" s="81"/>
      <c r="C77" s="85" t="s">
        <v>0</v>
      </c>
      <c r="D77" s="86"/>
      <c r="E77" s="44">
        <f>SUM(G77:J77,L77:U77)</f>
        <v>1880</v>
      </c>
      <c r="F77" s="45">
        <f>SUM(G77:J77)</f>
        <v>461</v>
      </c>
      <c r="G77" s="28">
        <v>79</v>
      </c>
      <c r="H77" s="28">
        <v>85</v>
      </c>
      <c r="I77" s="28">
        <v>24</v>
      </c>
      <c r="J77" s="28">
        <v>273</v>
      </c>
      <c r="K77" s="45">
        <f>SUM(L77:O77)</f>
        <v>126</v>
      </c>
      <c r="L77" s="29">
        <v>67</v>
      </c>
      <c r="M77" s="30">
        <v>7</v>
      </c>
      <c r="N77" s="28">
        <v>14</v>
      </c>
      <c r="O77" s="28">
        <v>38</v>
      </c>
      <c r="P77" s="28">
        <v>59</v>
      </c>
      <c r="Q77" s="28">
        <v>5</v>
      </c>
      <c r="R77" s="28">
        <v>4</v>
      </c>
      <c r="S77" s="28">
        <v>29</v>
      </c>
      <c r="T77" s="28">
        <v>210</v>
      </c>
      <c r="U77" s="29">
        <v>986</v>
      </c>
      <c r="V77" s="74" t="s">
        <v>0</v>
      </c>
      <c r="W77" s="75"/>
      <c r="X77" s="56"/>
      <c r="Y77" s="57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33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51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52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34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35</v>
      </c>
      <c r="E83" s="12">
        <f>SUM(E9:E17)-E8</f>
        <v>0</v>
      </c>
      <c r="F83" s="12">
        <f aca="true" t="shared" si="8" ref="F83:U83">SUM(F9:F17)-F8</f>
        <v>0</v>
      </c>
      <c r="G83" s="12">
        <f t="shared" si="8"/>
        <v>0</v>
      </c>
      <c r="H83" s="12">
        <f t="shared" si="8"/>
        <v>0</v>
      </c>
      <c r="I83" s="12">
        <f t="shared" si="8"/>
        <v>0</v>
      </c>
      <c r="J83" s="12">
        <f t="shared" si="8"/>
        <v>0</v>
      </c>
      <c r="K83" s="12">
        <f t="shared" si="8"/>
        <v>0</v>
      </c>
      <c r="L83" s="12">
        <f t="shared" si="8"/>
        <v>0</v>
      </c>
      <c r="M83" s="12">
        <f t="shared" si="8"/>
        <v>0</v>
      </c>
      <c r="N83" s="12">
        <f t="shared" si="8"/>
        <v>0</v>
      </c>
      <c r="O83" s="12">
        <f t="shared" si="8"/>
        <v>0</v>
      </c>
      <c r="P83" s="12">
        <f t="shared" si="8"/>
        <v>0</v>
      </c>
      <c r="Q83" s="12">
        <f t="shared" si="8"/>
        <v>0</v>
      </c>
      <c r="R83" s="12">
        <f t="shared" si="8"/>
        <v>0</v>
      </c>
      <c r="S83" s="12">
        <f t="shared" si="8"/>
        <v>0</v>
      </c>
      <c r="T83" s="12">
        <f t="shared" si="8"/>
        <v>0</v>
      </c>
      <c r="U83" s="12">
        <f t="shared" si="8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37</v>
      </c>
      <c r="E84" s="12">
        <f>SUM(E19:E27)-E18</f>
        <v>0</v>
      </c>
      <c r="F84" s="12">
        <f aca="true" t="shared" si="9" ref="F84:U84">SUM(F19:F27)-F18</f>
        <v>0</v>
      </c>
      <c r="G84" s="12">
        <f t="shared" si="9"/>
        <v>0</v>
      </c>
      <c r="H84" s="12">
        <f t="shared" si="9"/>
        <v>0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38</v>
      </c>
      <c r="E85" s="12">
        <f>SUM(E29:E37)-E28</f>
        <v>0</v>
      </c>
      <c r="F85" s="12">
        <f aca="true" t="shared" si="10" ref="F85:U85">SUM(F29:F37)-F28</f>
        <v>0</v>
      </c>
      <c r="G85" s="12">
        <f t="shared" si="10"/>
        <v>0</v>
      </c>
      <c r="H85" s="12">
        <f t="shared" si="10"/>
        <v>0</v>
      </c>
      <c r="I85" s="12">
        <f t="shared" si="10"/>
        <v>0</v>
      </c>
      <c r="J85" s="12">
        <f t="shared" si="10"/>
        <v>0</v>
      </c>
      <c r="K85" s="12">
        <f t="shared" si="10"/>
        <v>0</v>
      </c>
      <c r="L85" s="12">
        <f t="shared" si="10"/>
        <v>0</v>
      </c>
      <c r="M85" s="12">
        <f t="shared" si="10"/>
        <v>0</v>
      </c>
      <c r="N85" s="12">
        <f t="shared" si="10"/>
        <v>0</v>
      </c>
      <c r="O85" s="12">
        <f t="shared" si="10"/>
        <v>0</v>
      </c>
      <c r="P85" s="12">
        <f t="shared" si="10"/>
        <v>0</v>
      </c>
      <c r="Q85" s="12">
        <f t="shared" si="10"/>
        <v>0</v>
      </c>
      <c r="R85" s="12">
        <f t="shared" si="10"/>
        <v>0</v>
      </c>
      <c r="S85" s="12">
        <f t="shared" si="10"/>
        <v>0</v>
      </c>
      <c r="T85" s="12">
        <f t="shared" si="10"/>
        <v>0</v>
      </c>
      <c r="U85" s="12">
        <f t="shared" si="10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16</v>
      </c>
      <c r="E86" s="12">
        <f>SUM(E39:E47)-E38</f>
        <v>0</v>
      </c>
      <c r="F86" s="12">
        <f aca="true" t="shared" si="11" ref="F86:U86">SUM(F39:F47)-F38</f>
        <v>0</v>
      </c>
      <c r="G86" s="12">
        <f t="shared" si="11"/>
        <v>0</v>
      </c>
      <c r="H86" s="12">
        <f t="shared" si="11"/>
        <v>0</v>
      </c>
      <c r="I86" s="12">
        <f t="shared" si="11"/>
        <v>0</v>
      </c>
      <c r="J86" s="12">
        <f t="shared" si="11"/>
        <v>0</v>
      </c>
      <c r="K86" s="12">
        <f t="shared" si="11"/>
        <v>0</v>
      </c>
      <c r="L86" s="12">
        <f t="shared" si="11"/>
        <v>0</v>
      </c>
      <c r="M86" s="12">
        <f t="shared" si="11"/>
        <v>0</v>
      </c>
      <c r="N86" s="12">
        <f t="shared" si="11"/>
        <v>0</v>
      </c>
      <c r="O86" s="12">
        <f t="shared" si="11"/>
        <v>0</v>
      </c>
      <c r="P86" s="12">
        <f t="shared" si="11"/>
        <v>0</v>
      </c>
      <c r="Q86" s="12">
        <f t="shared" si="11"/>
        <v>0</v>
      </c>
      <c r="R86" s="12">
        <f t="shared" si="11"/>
        <v>0</v>
      </c>
      <c r="S86" s="12">
        <f t="shared" si="11"/>
        <v>0</v>
      </c>
      <c r="T86" s="12">
        <f t="shared" si="11"/>
        <v>0</v>
      </c>
      <c r="U86" s="12">
        <f t="shared" si="11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17</v>
      </c>
      <c r="E87" s="12">
        <f>SUM(E49:E57)-E48</f>
        <v>0</v>
      </c>
      <c r="F87" s="12">
        <f aca="true" t="shared" si="12" ref="F87:U87">SUM(F49:F57)-F48</f>
        <v>0</v>
      </c>
      <c r="G87" s="12">
        <f t="shared" si="12"/>
        <v>0</v>
      </c>
      <c r="H87" s="12">
        <f t="shared" si="12"/>
        <v>0</v>
      </c>
      <c r="I87" s="12">
        <f t="shared" si="12"/>
        <v>0</v>
      </c>
      <c r="J87" s="12">
        <f t="shared" si="12"/>
        <v>0</v>
      </c>
      <c r="K87" s="12">
        <f t="shared" si="12"/>
        <v>0</v>
      </c>
      <c r="L87" s="12">
        <f t="shared" si="12"/>
        <v>0</v>
      </c>
      <c r="M87" s="12">
        <f t="shared" si="12"/>
        <v>0</v>
      </c>
      <c r="N87" s="12">
        <f t="shared" si="12"/>
        <v>0</v>
      </c>
      <c r="O87" s="12">
        <f t="shared" si="12"/>
        <v>0</v>
      </c>
      <c r="P87" s="12">
        <f t="shared" si="12"/>
        <v>0</v>
      </c>
      <c r="Q87" s="12">
        <f t="shared" si="12"/>
        <v>0</v>
      </c>
      <c r="R87" s="12">
        <f t="shared" si="12"/>
        <v>0</v>
      </c>
      <c r="S87" s="12">
        <f t="shared" si="12"/>
        <v>0</v>
      </c>
      <c r="T87" s="12">
        <f t="shared" si="12"/>
        <v>0</v>
      </c>
      <c r="U87" s="12">
        <f t="shared" si="12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36</v>
      </c>
      <c r="E88" s="12">
        <f>SUM(E59:E67)-E58</f>
        <v>0</v>
      </c>
      <c r="F88" s="12">
        <f aca="true" t="shared" si="13" ref="F88:U88">SUM(F59:F67)-F58</f>
        <v>0</v>
      </c>
      <c r="G88" s="12">
        <f t="shared" si="13"/>
        <v>0</v>
      </c>
      <c r="H88" s="12">
        <f t="shared" si="13"/>
        <v>0</v>
      </c>
      <c r="I88" s="12">
        <f t="shared" si="13"/>
        <v>0</v>
      </c>
      <c r="J88" s="12">
        <f t="shared" si="13"/>
        <v>0</v>
      </c>
      <c r="K88" s="12">
        <f t="shared" si="13"/>
        <v>0</v>
      </c>
      <c r="L88" s="12">
        <f t="shared" si="13"/>
        <v>0</v>
      </c>
      <c r="M88" s="12">
        <f t="shared" si="13"/>
        <v>0</v>
      </c>
      <c r="N88" s="12">
        <f t="shared" si="13"/>
        <v>0</v>
      </c>
      <c r="O88" s="12">
        <f t="shared" si="13"/>
        <v>0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14" ref="F89:U89">SUM(F69:F77)-F68</f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5" ref="E90:E99">SUM(E18,E28,E38,E48,E58,E68)-E8</f>
        <v>0</v>
      </c>
      <c r="F90" s="12">
        <f aca="true" t="shared" si="16" ref="F90:U99">SUM(F18,F28,F38,F48,F58,F68)-F8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12">
        <f t="shared" si="16"/>
        <v>0</v>
      </c>
      <c r="M90" s="12">
        <f t="shared" si="16"/>
        <v>0</v>
      </c>
      <c r="N90" s="12">
        <f t="shared" si="16"/>
        <v>0</v>
      </c>
      <c r="O90" s="12">
        <f t="shared" si="16"/>
        <v>0</v>
      </c>
      <c r="P90" s="12">
        <f t="shared" si="16"/>
        <v>0</v>
      </c>
      <c r="Q90" s="12">
        <f t="shared" si="16"/>
        <v>0</v>
      </c>
      <c r="R90" s="12">
        <f t="shared" si="16"/>
        <v>0</v>
      </c>
      <c r="S90" s="12">
        <f t="shared" si="16"/>
        <v>0</v>
      </c>
      <c r="T90" s="12">
        <f t="shared" si="16"/>
        <v>0</v>
      </c>
      <c r="U90" s="12">
        <f t="shared" si="16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39</v>
      </c>
      <c r="E91" s="12">
        <f t="shared" si="15"/>
        <v>0</v>
      </c>
      <c r="F91" s="12">
        <f aca="true" t="shared" si="17" ref="F91:T91">SUM(F19,F29,F39,F49,F59,F69)-F9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2">
        <f t="shared" si="17"/>
        <v>0</v>
      </c>
      <c r="L91" s="12">
        <f t="shared" si="17"/>
        <v>0</v>
      </c>
      <c r="M91" s="12">
        <f t="shared" si="17"/>
        <v>0</v>
      </c>
      <c r="N91" s="12">
        <f t="shared" si="17"/>
        <v>0</v>
      </c>
      <c r="O91" s="12">
        <f t="shared" si="17"/>
        <v>0</v>
      </c>
      <c r="P91" s="12">
        <f t="shared" si="17"/>
        <v>0</v>
      </c>
      <c r="Q91" s="12">
        <f t="shared" si="17"/>
        <v>0</v>
      </c>
      <c r="R91" s="12">
        <f t="shared" si="17"/>
        <v>0</v>
      </c>
      <c r="S91" s="12">
        <f t="shared" si="17"/>
        <v>0</v>
      </c>
      <c r="T91" s="12">
        <f t="shared" si="17"/>
        <v>0</v>
      </c>
      <c r="U91" s="12">
        <f t="shared" si="16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5"/>
        <v>0</v>
      </c>
      <c r="F92" s="12">
        <f t="shared" si="16"/>
        <v>0</v>
      </c>
      <c r="G92" s="12">
        <f t="shared" si="16"/>
        <v>0</v>
      </c>
      <c r="H92" s="12">
        <f t="shared" si="16"/>
        <v>0</v>
      </c>
      <c r="I92" s="12">
        <f t="shared" si="16"/>
        <v>0</v>
      </c>
      <c r="J92" s="12">
        <f t="shared" si="16"/>
        <v>0</v>
      </c>
      <c r="K92" s="12">
        <f t="shared" si="16"/>
        <v>0</v>
      </c>
      <c r="L92" s="12">
        <f t="shared" si="16"/>
        <v>0</v>
      </c>
      <c r="M92" s="12">
        <f t="shared" si="16"/>
        <v>0</v>
      </c>
      <c r="N92" s="12">
        <f t="shared" si="16"/>
        <v>0</v>
      </c>
      <c r="O92" s="12">
        <f t="shared" si="16"/>
        <v>0</v>
      </c>
      <c r="P92" s="12">
        <f t="shared" si="16"/>
        <v>0</v>
      </c>
      <c r="Q92" s="12">
        <f t="shared" si="16"/>
        <v>0</v>
      </c>
      <c r="R92" s="12">
        <f t="shared" si="16"/>
        <v>0</v>
      </c>
      <c r="S92" s="12">
        <f t="shared" si="16"/>
        <v>0</v>
      </c>
      <c r="T92" s="12">
        <f t="shared" si="16"/>
        <v>0</v>
      </c>
      <c r="U92" s="12">
        <f t="shared" si="16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40</v>
      </c>
      <c r="E93" s="12">
        <f t="shared" si="15"/>
        <v>0</v>
      </c>
      <c r="F93" s="12">
        <f t="shared" si="16"/>
        <v>0</v>
      </c>
      <c r="G93" s="12">
        <f t="shared" si="16"/>
        <v>0</v>
      </c>
      <c r="H93" s="12">
        <f t="shared" si="16"/>
        <v>0</v>
      </c>
      <c r="I93" s="12">
        <f t="shared" si="16"/>
        <v>0</v>
      </c>
      <c r="J93" s="12">
        <f t="shared" si="16"/>
        <v>0</v>
      </c>
      <c r="K93" s="12">
        <f t="shared" si="16"/>
        <v>0</v>
      </c>
      <c r="L93" s="12">
        <f t="shared" si="16"/>
        <v>0</v>
      </c>
      <c r="M93" s="12">
        <f t="shared" si="16"/>
        <v>0</v>
      </c>
      <c r="N93" s="12">
        <f t="shared" si="16"/>
        <v>0</v>
      </c>
      <c r="O93" s="12">
        <f t="shared" si="16"/>
        <v>0</v>
      </c>
      <c r="P93" s="12">
        <f t="shared" si="16"/>
        <v>0</v>
      </c>
      <c r="Q93" s="12">
        <f t="shared" si="16"/>
        <v>0</v>
      </c>
      <c r="R93" s="12">
        <f t="shared" si="16"/>
        <v>0</v>
      </c>
      <c r="S93" s="12">
        <f t="shared" si="16"/>
        <v>0</v>
      </c>
      <c r="T93" s="12">
        <f t="shared" si="16"/>
        <v>0</v>
      </c>
      <c r="U93" s="12">
        <f t="shared" si="16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41</v>
      </c>
      <c r="E94" s="12">
        <f t="shared" si="15"/>
        <v>0</v>
      </c>
      <c r="F94" s="12">
        <f t="shared" si="16"/>
        <v>0</v>
      </c>
      <c r="G94" s="12">
        <f t="shared" si="16"/>
        <v>0</v>
      </c>
      <c r="H94" s="12">
        <f t="shared" si="16"/>
        <v>0</v>
      </c>
      <c r="I94" s="12">
        <f t="shared" si="16"/>
        <v>0</v>
      </c>
      <c r="J94" s="12">
        <f t="shared" si="16"/>
        <v>0</v>
      </c>
      <c r="K94" s="12">
        <f t="shared" si="16"/>
        <v>0</v>
      </c>
      <c r="L94" s="12">
        <f t="shared" si="16"/>
        <v>0</v>
      </c>
      <c r="M94" s="12">
        <f t="shared" si="16"/>
        <v>0</v>
      </c>
      <c r="N94" s="12">
        <f t="shared" si="16"/>
        <v>0</v>
      </c>
      <c r="O94" s="12">
        <f t="shared" si="16"/>
        <v>0</v>
      </c>
      <c r="P94" s="12">
        <f t="shared" si="16"/>
        <v>0</v>
      </c>
      <c r="Q94" s="12">
        <f t="shared" si="16"/>
        <v>0</v>
      </c>
      <c r="R94" s="12">
        <f t="shared" si="16"/>
        <v>0</v>
      </c>
      <c r="S94" s="12">
        <f t="shared" si="16"/>
        <v>0</v>
      </c>
      <c r="T94" s="12">
        <f t="shared" si="16"/>
        <v>0</v>
      </c>
      <c r="U94" s="12">
        <f t="shared" si="16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44</v>
      </c>
      <c r="E95" s="12">
        <f t="shared" si="15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42</v>
      </c>
      <c r="E96" s="12">
        <f t="shared" si="15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5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43</v>
      </c>
      <c r="E98" s="12">
        <f t="shared" si="15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5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  <mergeCell ref="S4:S7"/>
    <mergeCell ref="F4:J5"/>
    <mergeCell ref="E2:L2"/>
    <mergeCell ref="M2:U2"/>
    <mergeCell ref="O6:O7"/>
    <mergeCell ref="K6:K7"/>
    <mergeCell ref="F6:F7"/>
    <mergeCell ref="M6:M7"/>
    <mergeCell ref="C9:C13"/>
    <mergeCell ref="C17:D17"/>
    <mergeCell ref="C39:C43"/>
    <mergeCell ref="C27:D27"/>
    <mergeCell ref="C18:D18"/>
    <mergeCell ref="C19:C23"/>
    <mergeCell ref="C24:C26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64:C66"/>
    <mergeCell ref="C48:D48"/>
    <mergeCell ref="C57:D57"/>
    <mergeCell ref="C37:D37"/>
    <mergeCell ref="C44:C46"/>
    <mergeCell ref="C49:C53"/>
    <mergeCell ref="A38:B47"/>
    <mergeCell ref="C38:D38"/>
    <mergeCell ref="A28:B37"/>
    <mergeCell ref="C28:D28"/>
    <mergeCell ref="C29:C33"/>
    <mergeCell ref="C34:C36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V19:V23"/>
    <mergeCell ref="V24:V26"/>
    <mergeCell ref="V27:W27"/>
    <mergeCell ref="V44:V46"/>
    <mergeCell ref="V4:W4"/>
    <mergeCell ref="V8:W8"/>
    <mergeCell ref="V9:V13"/>
    <mergeCell ref="V18:W18"/>
    <mergeCell ref="V47:W47"/>
    <mergeCell ref="V28:W28"/>
    <mergeCell ref="V29:V33"/>
    <mergeCell ref="V34:V36"/>
    <mergeCell ref="V37:W37"/>
    <mergeCell ref="V38:W38"/>
    <mergeCell ref="V39:V43"/>
    <mergeCell ref="V69:V73"/>
    <mergeCell ref="V74:V76"/>
    <mergeCell ref="V77:W77"/>
    <mergeCell ref="V58:W58"/>
    <mergeCell ref="V59:V63"/>
    <mergeCell ref="V64:V66"/>
    <mergeCell ref="V67:W67"/>
    <mergeCell ref="X48:Y57"/>
    <mergeCell ref="X58:Y67"/>
    <mergeCell ref="V48:W48"/>
    <mergeCell ref="V49:V53"/>
    <mergeCell ref="V54:V56"/>
    <mergeCell ref="V57:W57"/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2022-07-28T02:46:18Z</dcterms:created>
  <dcterms:modified xsi:type="dcterms:W3CDTF">2022-07-28T02:46:18Z</dcterms:modified>
  <cp:category/>
  <cp:version/>
  <cp:contentType/>
  <cp:contentStatus/>
</cp:coreProperties>
</file>