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07" sheetId="1" r:id="rId1"/>
  </sheets>
  <definedNames>
    <definedName name="_xlnm.Print_Area" localSheetId="0">'107'!$B$2:$M$44,'107'!$O$2:$Z$44</definedName>
  </definedNames>
  <calcPr fullCalcOnLoad="1"/>
</workbook>
</file>

<file path=xl/sharedStrings.xml><?xml version="1.0" encoding="utf-8"?>
<sst xmlns="http://schemas.openxmlformats.org/spreadsheetml/2006/main" count="127" uniqueCount="110">
  <si>
    <t>金融関係</t>
  </si>
  <si>
    <t>刑法犯総数（交通業過を除く）</t>
  </si>
  <si>
    <t>その他</t>
  </si>
  <si>
    <t>凶悪犯</t>
  </si>
  <si>
    <t>殺人</t>
  </si>
  <si>
    <t>強盗</t>
  </si>
  <si>
    <t>放火</t>
  </si>
  <si>
    <t>強姦</t>
  </si>
  <si>
    <t>その他の刑法犯</t>
  </si>
  <si>
    <t>年齢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</si>
  <si>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</si>
  <si>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</si>
  <si>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</si>
  <si>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</si>
  <si>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</si>
  <si>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</si>
  <si>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</si>
  <si>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</si>
  <si>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</si>
  <si>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</si>
  <si>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</si>
  <si>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</si>
  <si>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ﾃﾞﾊﾟｰﾄ・
ｽｰﾊﾟｰ
ﾏｰｹｯﾄ</t>
  </si>
  <si>
    <t>道路上</t>
  </si>
  <si>
    <t>飲食店</t>
  </si>
  <si>
    <t>その他</t>
  </si>
  <si>
    <t>うち）占有離脱物横領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</si>
  <si>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</si>
  <si>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</si>
  <si>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</si>
  <si>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</si>
  <si>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</si>
  <si>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</si>
  <si>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</si>
  <si>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</si>
  <si>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</si>
  <si>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</si>
  <si>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</si>
  <si>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</si>
  <si>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</si>
  <si>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</si>
  <si>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</si>
  <si>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</si>
  <si>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</si>
  <si>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</si>
  <si>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風俗犯</t>
  </si>
  <si>
    <t>賭博</t>
  </si>
  <si>
    <t>わいせつ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</si>
  <si>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</si>
  <si>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</si>
  <si>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</si>
  <si>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</si>
  <si>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</si>
  <si>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</si>
  <si>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</si>
  <si>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</si>
  <si>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</si>
  <si>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</si>
  <si>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</si>
  <si>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</si>
  <si>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</si>
  <si>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</si>
  <si>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</si>
  <si>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</si>
  <si>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</si>
  <si>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</si>
  <si>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</si>
  <si>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</si>
  <si>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総数</t>
  </si>
  <si>
    <t>住宅</t>
  </si>
  <si>
    <t>駐車
(輪)場</t>
  </si>
  <si>
    <t>学校
幼稚園</t>
  </si>
  <si>
    <t>風俗
営業店</t>
  </si>
  <si>
    <t>会社
事務所</t>
  </si>
  <si>
    <t>　　　　　　　　非行場所
罪　　種
年齢・学職</t>
  </si>
  <si>
    <t>学職</t>
  </si>
  <si>
    <t>非行場所
　　　　　　　　　罪　　種
　　　　　　　　年齢・学職</t>
  </si>
  <si>
    <t>非行場所別　検挙人員　</t>
  </si>
  <si>
    <t>店舗型性風俗特殊
営業店</t>
  </si>
  <si>
    <t>少年４２４</t>
  </si>
  <si>
    <t>少年４２５</t>
  </si>
  <si>
    <t>鉄道施設</t>
  </si>
  <si>
    <t>公営競技場</t>
  </si>
  <si>
    <t>スポーツ施設</t>
  </si>
  <si>
    <t>一般ホテル・旅館</t>
  </si>
  <si>
    <t>地下鉄・列車内</t>
  </si>
  <si>
    <r>
      <t>(</t>
    </r>
    <r>
      <rPr>
        <sz val="10"/>
        <rFont val="ＭＳ 明朝"/>
        <family val="1"/>
      </rPr>
      <t>01-03)</t>
    </r>
  </si>
  <si>
    <t>(04)</t>
  </si>
  <si>
    <t>(05)</t>
  </si>
  <si>
    <t>(06-10)</t>
  </si>
  <si>
    <t>(11)</t>
  </si>
  <si>
    <t>(12-14)</t>
  </si>
  <si>
    <t>(15-17)</t>
  </si>
  <si>
    <t>(18,19)</t>
  </si>
  <si>
    <t>(22-25)</t>
  </si>
  <si>
    <t>(31,32)</t>
  </si>
  <si>
    <t>(34)</t>
  </si>
  <si>
    <t>(43,44)</t>
  </si>
  <si>
    <t>(47-50)</t>
  </si>
  <si>
    <t>(51)</t>
  </si>
  <si>
    <t>(52-54)</t>
  </si>
  <si>
    <t>(20,21,26-30,33,35-42,45,46,55-60,70)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</si>
  <si>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</si>
  <si>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</si>
  <si>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</si>
  <si>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</si>
  <si>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</si>
  <si>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</si>
  <si>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</si>
  <si>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 xml:space="preserve">106　罪種別　年齢・学職別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</si>
</sst>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176" fontId="8" fillId="0" borderId="11" xfId="0" applyNumberFormat="1" applyFont="1" applyFill="1" applyBorder="1" applyAlignment="1" applyProtection="1">
      <alignment/>
      <protection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 locked="0"/>
    </xf>
    <xf numFmtId="176" fontId="8" fillId="0" borderId="17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/>
      <protection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176" fontId="8" fillId="0" borderId="23" xfId="0" applyNumberFormat="1" applyFont="1" applyFill="1" applyBorder="1" applyAlignment="1" applyProtection="1">
      <alignment/>
      <protection/>
    </xf>
    <xf numFmtId="176" fontId="0" fillId="0" borderId="24" xfId="0" applyNumberFormat="1" applyFont="1" applyFill="1" applyBorder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176" fontId="8" fillId="0" borderId="26" xfId="0" applyNumberFormat="1" applyFont="1" applyFill="1" applyBorder="1" applyAlignment="1" applyProtection="1">
      <alignment/>
      <protection/>
    </xf>
    <xf numFmtId="176" fontId="0" fillId="0" borderId="27" xfId="0" applyNumberFormat="1" applyFont="1" applyFill="1" applyBorder="1" applyAlignment="1" applyProtection="1">
      <alignment/>
      <protection locked="0"/>
    </xf>
    <xf numFmtId="176" fontId="0" fillId="0" borderId="25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7" fillId="0" borderId="15" xfId="0" applyFont="1" applyFill="1" applyBorder="1" applyAlignment="1" applyProtection="1">
      <alignment horizontal="distributed" vertical="center" wrapText="1"/>
      <protection/>
    </xf>
    <xf numFmtId="0" fontId="7" fillId="0" borderId="29" xfId="0" applyFont="1" applyFill="1" applyBorder="1" applyAlignment="1" applyProtection="1">
      <alignment horizontal="distributed" vertical="center" wrapText="1"/>
      <protection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18" xfId="0" applyFont="1" applyFill="1" applyBorder="1" applyAlignment="1">
      <alignment vertical="distributed" textRotation="255"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42" xfId="0" applyFill="1" applyBorder="1" applyAlignment="1">
      <alignment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0" fillId="0" borderId="44" xfId="0" applyFill="1" applyBorder="1" applyAlignment="1">
      <alignment/>
    </xf>
    <xf numFmtId="0" fontId="0" fillId="0" borderId="45" xfId="0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vertical="center"/>
      <protection/>
    </xf>
    <xf numFmtId="0" fontId="0" fillId="0" borderId="46" xfId="0" applyFill="1" applyBorder="1" applyAlignment="1">
      <alignment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A64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15" sqref="M15"/>
    </sheetView>
  </sheetViews>
  <sheetFormatPr defaultColWidth="9.125" defaultRowHeight="12.75"/>
  <cols>
    <col min="1" max="3" width="2.625" style="1" customWidth="1"/>
    <col min="4" max="4" width="23.125" style="1" bestFit="1" customWidth="1"/>
    <col min="5" max="5" width="9.875" style="1" customWidth="1"/>
    <col min="6" max="13" width="8.375" style="1" customWidth="1"/>
    <col min="14" max="14" width="9.875" style="1" customWidth="1"/>
    <col min="15" max="21" width="9.50390625" style="1" customWidth="1"/>
    <col min="22" max="22" width="9.625" style="1" customWidth="1"/>
    <col min="23" max="24" width="2.625" style="1" customWidth="1"/>
    <col min="25" max="25" width="19.125" style="1" customWidth="1"/>
    <col min="26" max="26" width="4.625" style="1" customWidth="1"/>
    <col min="27" max="16384" width="9.125" style="1" customWidth="1"/>
  </cols>
  <sheetData>
    <row r="1" spans="2:25" ht="12">
      <c r="B1" s="1" t="s">
        <v>79</v>
      </c>
      <c r="D1" s="2"/>
      <c r="E1" s="2"/>
      <c r="F1" s="3" t="s">
        <v>86</v>
      </c>
      <c r="G1" s="4" t="s">
        <v>87</v>
      </c>
      <c r="H1" s="4" t="s">
        <v>88</v>
      </c>
      <c r="I1" s="4" t="s">
        <v>89</v>
      </c>
      <c r="J1" s="4" t="s">
        <v>90</v>
      </c>
      <c r="K1" s="4" t="s">
        <v>91</v>
      </c>
      <c r="L1" s="4" t="s">
        <v>92</v>
      </c>
      <c r="M1" s="4" t="s">
        <v>93</v>
      </c>
      <c r="N1" s="5" t="s">
        <v>80</v>
      </c>
      <c r="O1" s="4" t="s">
        <v>94</v>
      </c>
      <c r="P1" s="4" t="s">
        <v>95</v>
      </c>
      <c r="Q1" s="4" t="s">
        <v>96</v>
      </c>
      <c r="R1" s="4" t="s">
        <v>97</v>
      </c>
      <c r="S1" s="4" t="s">
        <v>98</v>
      </c>
      <c r="T1" s="4" t="s">
        <v>99</v>
      </c>
      <c r="U1" s="4" t="s">
        <v>100</v>
      </c>
      <c r="V1" s="6" t="s">
        <v>101</v>
      </c>
      <c r="Y1" s="2"/>
    </row>
    <row r="2" spans="2:26" s="9" customFormat="1" ht="12.75" customHeight="1">
      <c r="B2" s="7"/>
      <c r="C2" s="7"/>
      <c r="D2" s="7"/>
      <c r="E2" s="116" t="s">
        <v>109</v>
      </c>
      <c r="F2" s="116"/>
      <c r="G2" s="116"/>
      <c r="H2" s="116"/>
      <c r="I2" s="116"/>
      <c r="J2" s="116"/>
      <c r="K2" s="116"/>
      <c r="L2" s="116"/>
      <c r="M2" s="7"/>
      <c r="N2" s="8"/>
      <c r="O2" s="7"/>
      <c r="P2" s="116" t="s">
        <v>77</v>
      </c>
      <c r="Q2" s="116"/>
      <c r="R2" s="116"/>
      <c r="S2" s="116"/>
      <c r="T2" s="116"/>
      <c r="U2" s="116"/>
      <c r="V2" s="116"/>
      <c r="W2" s="7"/>
      <c r="X2" s="7"/>
      <c r="Y2" s="7"/>
      <c r="Z2" s="7"/>
    </row>
    <row r="3" spans="4:25" ht="12.75" customHeight="1" thickBot="1"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0"/>
      <c r="P3" s="10"/>
      <c r="Q3" s="10"/>
      <c r="R3" s="10"/>
      <c r="S3" s="10"/>
      <c r="T3" s="10"/>
      <c r="U3" s="10"/>
      <c r="V3" s="10"/>
      <c r="Y3" s="11"/>
    </row>
    <row r="4" spans="2:26" ht="12.75" customHeight="1">
      <c r="B4" s="90" t="s">
        <v>74</v>
      </c>
      <c r="C4" s="90"/>
      <c r="D4" s="91"/>
      <c r="E4" s="59" t="s">
        <v>68</v>
      </c>
      <c r="F4" s="59" t="s">
        <v>69</v>
      </c>
      <c r="G4" s="77" t="s">
        <v>70</v>
      </c>
      <c r="H4" s="77" t="s">
        <v>71</v>
      </c>
      <c r="I4" s="74" t="s">
        <v>22</v>
      </c>
      <c r="J4" s="59" t="s">
        <v>23</v>
      </c>
      <c r="K4" s="68" t="s">
        <v>72</v>
      </c>
      <c r="L4" s="77" t="s">
        <v>78</v>
      </c>
      <c r="M4" s="68" t="s">
        <v>81</v>
      </c>
      <c r="N4" s="12"/>
      <c r="O4" s="71" t="s">
        <v>82</v>
      </c>
      <c r="P4" s="59" t="s">
        <v>83</v>
      </c>
      <c r="Q4" s="59" t="s">
        <v>84</v>
      </c>
      <c r="R4" s="59" t="s">
        <v>24</v>
      </c>
      <c r="S4" s="59" t="s">
        <v>0</v>
      </c>
      <c r="T4" s="62" t="s">
        <v>73</v>
      </c>
      <c r="U4" s="65" t="s">
        <v>85</v>
      </c>
      <c r="V4" s="59" t="s">
        <v>25</v>
      </c>
      <c r="W4" s="96" t="s">
        <v>76</v>
      </c>
      <c r="X4" s="97"/>
      <c r="Y4" s="97"/>
      <c r="Z4" s="98"/>
    </row>
    <row r="5" spans="2:26" ht="12.75" customHeight="1">
      <c r="B5" s="92"/>
      <c r="C5" s="92"/>
      <c r="D5" s="93"/>
      <c r="E5" s="60"/>
      <c r="F5" s="60"/>
      <c r="G5" s="78"/>
      <c r="H5" s="78"/>
      <c r="I5" s="75"/>
      <c r="J5" s="60"/>
      <c r="K5" s="69"/>
      <c r="L5" s="78"/>
      <c r="M5" s="69"/>
      <c r="N5" s="12"/>
      <c r="O5" s="72"/>
      <c r="P5" s="60"/>
      <c r="Q5" s="60"/>
      <c r="R5" s="60"/>
      <c r="S5" s="60"/>
      <c r="T5" s="63"/>
      <c r="U5" s="66"/>
      <c r="V5" s="60"/>
      <c r="W5" s="99"/>
      <c r="X5" s="100"/>
      <c r="Y5" s="100"/>
      <c r="Z5" s="101"/>
    </row>
    <row r="6" spans="2:26" ht="12.75" customHeight="1">
      <c r="B6" s="92"/>
      <c r="C6" s="92"/>
      <c r="D6" s="93"/>
      <c r="E6" s="60"/>
      <c r="F6" s="60"/>
      <c r="G6" s="78"/>
      <c r="H6" s="78"/>
      <c r="I6" s="75"/>
      <c r="J6" s="60"/>
      <c r="K6" s="69"/>
      <c r="L6" s="78"/>
      <c r="M6" s="69"/>
      <c r="N6" s="12"/>
      <c r="O6" s="72"/>
      <c r="P6" s="60"/>
      <c r="Q6" s="60"/>
      <c r="R6" s="60"/>
      <c r="S6" s="60"/>
      <c r="T6" s="63"/>
      <c r="U6" s="66"/>
      <c r="V6" s="60"/>
      <c r="W6" s="99"/>
      <c r="X6" s="100"/>
      <c r="Y6" s="100"/>
      <c r="Z6" s="101"/>
    </row>
    <row r="7" spans="2:27" ht="12.75" customHeight="1">
      <c r="B7" s="94"/>
      <c r="C7" s="94"/>
      <c r="D7" s="95"/>
      <c r="E7" s="61"/>
      <c r="F7" s="61"/>
      <c r="G7" s="79"/>
      <c r="H7" s="79"/>
      <c r="I7" s="76"/>
      <c r="J7" s="61"/>
      <c r="K7" s="70"/>
      <c r="L7" s="79"/>
      <c r="M7" s="70"/>
      <c r="N7" s="11"/>
      <c r="O7" s="73"/>
      <c r="P7" s="61"/>
      <c r="Q7" s="61"/>
      <c r="R7" s="61"/>
      <c r="S7" s="61"/>
      <c r="T7" s="64"/>
      <c r="U7" s="67"/>
      <c r="V7" s="61"/>
      <c r="W7" s="102"/>
      <c r="X7" s="103"/>
      <c r="Y7" s="103"/>
      <c r="Z7" s="104"/>
      <c r="AA7" s="13" t="s">
        <v>102</v>
      </c>
    </row>
    <row r="8" spans="2:27" s="19" customFormat="1" ht="19.5" customHeight="1">
      <c r="B8" s="85" t="s">
        <v>1</v>
      </c>
      <c r="C8" s="85"/>
      <c r="D8" s="86"/>
      <c r="E8" s="14">
        <f>E9+E14+E20+E24+E28+E31</f>
        <v>77696</v>
      </c>
      <c r="F8" s="14">
        <f>F9+F14+F20+F24+F28+F31</f>
        <v>5939</v>
      </c>
      <c r="G8" s="14">
        <f aca="true" t="shared" si="0" ref="G8:V8">G9+G14+G20+G24+G28+G31</f>
        <v>16722</v>
      </c>
      <c r="H8" s="14">
        <f t="shared" si="0"/>
        <v>4134</v>
      </c>
      <c r="I8" s="14">
        <f t="shared" si="0"/>
        <v>21716</v>
      </c>
      <c r="J8" s="14">
        <f t="shared" si="0"/>
        <v>11129</v>
      </c>
      <c r="K8" s="14">
        <f t="shared" si="0"/>
        <v>957</v>
      </c>
      <c r="L8" s="14">
        <f t="shared" si="0"/>
        <v>60</v>
      </c>
      <c r="M8" s="15">
        <f t="shared" si="0"/>
        <v>914</v>
      </c>
      <c r="N8" s="16"/>
      <c r="O8" s="17">
        <f t="shared" si="0"/>
        <v>9</v>
      </c>
      <c r="P8" s="14">
        <f t="shared" si="0"/>
        <v>185</v>
      </c>
      <c r="Q8" s="14">
        <f t="shared" si="0"/>
        <v>68</v>
      </c>
      <c r="R8" s="14">
        <f t="shared" si="0"/>
        <v>574</v>
      </c>
      <c r="S8" s="14">
        <f t="shared" si="0"/>
        <v>121</v>
      </c>
      <c r="T8" s="14">
        <f t="shared" si="0"/>
        <v>449</v>
      </c>
      <c r="U8" s="14">
        <f t="shared" si="0"/>
        <v>64</v>
      </c>
      <c r="V8" s="14">
        <f t="shared" si="0"/>
        <v>14655</v>
      </c>
      <c r="W8" s="105" t="s">
        <v>1</v>
      </c>
      <c r="X8" s="106"/>
      <c r="Y8" s="106"/>
      <c r="Z8" s="106"/>
      <c r="AA8" s="18">
        <f>SUM(F8:M8,O8:V8)-E8</f>
        <v>0</v>
      </c>
    </row>
    <row r="9" spans="2:27" s="19" customFormat="1" ht="19.5" customHeight="1">
      <c r="B9" s="20"/>
      <c r="C9" s="80" t="s">
        <v>27</v>
      </c>
      <c r="D9" s="81"/>
      <c r="E9" s="21">
        <f>SUM(E10:E13)</f>
        <v>785</v>
      </c>
      <c r="F9" s="21">
        <v>136</v>
      </c>
      <c r="G9" s="21">
        <v>57</v>
      </c>
      <c r="H9" s="21">
        <v>8</v>
      </c>
      <c r="I9" s="21">
        <v>120</v>
      </c>
      <c r="J9" s="21">
        <v>285</v>
      </c>
      <c r="K9" s="21">
        <v>3</v>
      </c>
      <c r="L9" s="21">
        <v>3</v>
      </c>
      <c r="M9" s="22">
        <v>1</v>
      </c>
      <c r="N9" s="23"/>
      <c r="O9" s="24">
        <v>0</v>
      </c>
      <c r="P9" s="21">
        <v>0</v>
      </c>
      <c r="Q9" s="21">
        <v>4</v>
      </c>
      <c r="R9" s="21">
        <v>3</v>
      </c>
      <c r="S9" s="21">
        <v>2</v>
      </c>
      <c r="T9" s="21">
        <v>5</v>
      </c>
      <c r="U9" s="21">
        <v>1</v>
      </c>
      <c r="V9" s="21">
        <v>157</v>
      </c>
      <c r="W9" s="25"/>
      <c r="X9" s="80" t="s">
        <v>3</v>
      </c>
      <c r="Y9" s="80"/>
      <c r="Z9" s="80"/>
      <c r="AA9" s="18">
        <f aca="true" t="shared" si="1" ref="AA9:AA44">SUM(F9:M9,O9:V9)-E9</f>
        <v>0</v>
      </c>
    </row>
    <row r="10" spans="2:27" ht="19.5" customHeight="1">
      <c r="B10" s="26"/>
      <c r="C10" s="26"/>
      <c r="D10" s="27" t="s">
        <v>28</v>
      </c>
      <c r="E10" s="21">
        <f>SUM(F10:M10)+SUM(O10:V10)</f>
        <v>56</v>
      </c>
      <c r="F10" s="28">
        <v>31</v>
      </c>
      <c r="G10" s="28">
        <v>6</v>
      </c>
      <c r="H10" s="28">
        <v>2</v>
      </c>
      <c r="I10" s="28">
        <v>0</v>
      </c>
      <c r="J10" s="28">
        <v>6</v>
      </c>
      <c r="K10" s="28">
        <v>0</v>
      </c>
      <c r="L10" s="28">
        <v>0</v>
      </c>
      <c r="M10" s="28">
        <v>0</v>
      </c>
      <c r="N10" s="29"/>
      <c r="O10" s="30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1</v>
      </c>
      <c r="V10" s="28">
        <v>10</v>
      </c>
      <c r="W10" s="31"/>
      <c r="X10" s="32"/>
      <c r="Y10" s="107" t="s">
        <v>4</v>
      </c>
      <c r="Z10" s="107"/>
      <c r="AA10" s="18">
        <f t="shared" si="1"/>
        <v>0</v>
      </c>
    </row>
    <row r="11" spans="2:27" ht="19.5" customHeight="1">
      <c r="B11" s="26"/>
      <c r="C11" s="26"/>
      <c r="D11" s="27" t="s">
        <v>29</v>
      </c>
      <c r="E11" s="21">
        <f aca="true" t="shared" si="2" ref="E11:E44">SUM(F11:M11)+SUM(O11:V11)</f>
        <v>593</v>
      </c>
      <c r="F11" s="28">
        <v>28</v>
      </c>
      <c r="G11" s="28">
        <v>43</v>
      </c>
      <c r="H11" s="28">
        <v>1</v>
      </c>
      <c r="I11" s="28">
        <v>119</v>
      </c>
      <c r="J11" s="28">
        <v>275</v>
      </c>
      <c r="K11" s="28">
        <v>3</v>
      </c>
      <c r="L11" s="28">
        <v>0</v>
      </c>
      <c r="M11" s="28">
        <v>1</v>
      </c>
      <c r="N11" s="29"/>
      <c r="O11" s="30">
        <v>0</v>
      </c>
      <c r="P11" s="28">
        <v>0</v>
      </c>
      <c r="Q11" s="28">
        <v>2</v>
      </c>
      <c r="R11" s="28">
        <v>2</v>
      </c>
      <c r="S11" s="28">
        <v>2</v>
      </c>
      <c r="T11" s="28">
        <v>4</v>
      </c>
      <c r="U11" s="28">
        <v>0</v>
      </c>
      <c r="V11" s="28">
        <v>113</v>
      </c>
      <c r="W11" s="31"/>
      <c r="X11" s="32"/>
      <c r="Y11" s="107" t="s">
        <v>5</v>
      </c>
      <c r="Z11" s="107"/>
      <c r="AA11" s="18">
        <f t="shared" si="1"/>
        <v>0</v>
      </c>
    </row>
    <row r="12" spans="2:27" ht="19.5" customHeight="1">
      <c r="B12" s="26"/>
      <c r="C12" s="26"/>
      <c r="D12" s="27" t="s">
        <v>30</v>
      </c>
      <c r="E12" s="21">
        <f t="shared" si="2"/>
        <v>67</v>
      </c>
      <c r="F12" s="28">
        <v>40</v>
      </c>
      <c r="G12" s="28">
        <v>3</v>
      </c>
      <c r="H12" s="28">
        <v>5</v>
      </c>
      <c r="I12" s="28">
        <v>1</v>
      </c>
      <c r="J12" s="28">
        <v>1</v>
      </c>
      <c r="K12" s="28">
        <v>0</v>
      </c>
      <c r="L12" s="28">
        <v>0</v>
      </c>
      <c r="M12" s="28">
        <v>0</v>
      </c>
      <c r="N12" s="29"/>
      <c r="O12" s="30">
        <v>0</v>
      </c>
      <c r="P12" s="28">
        <v>0</v>
      </c>
      <c r="Q12" s="28">
        <v>1</v>
      </c>
      <c r="R12" s="28">
        <v>1</v>
      </c>
      <c r="S12" s="28">
        <v>0</v>
      </c>
      <c r="T12" s="28">
        <v>1</v>
      </c>
      <c r="U12" s="28">
        <v>0</v>
      </c>
      <c r="V12" s="28">
        <v>14</v>
      </c>
      <c r="W12" s="31"/>
      <c r="X12" s="32"/>
      <c r="Y12" s="107" t="s">
        <v>6</v>
      </c>
      <c r="Z12" s="107"/>
      <c r="AA12" s="18">
        <f t="shared" si="1"/>
        <v>0</v>
      </c>
    </row>
    <row r="13" spans="2:27" ht="19.5" customHeight="1">
      <c r="B13" s="26"/>
      <c r="C13" s="26"/>
      <c r="D13" s="27" t="s">
        <v>31</v>
      </c>
      <c r="E13" s="21">
        <f t="shared" si="2"/>
        <v>69</v>
      </c>
      <c r="F13" s="28">
        <v>37</v>
      </c>
      <c r="G13" s="28">
        <v>5</v>
      </c>
      <c r="H13" s="28">
        <v>0</v>
      </c>
      <c r="I13" s="28">
        <v>0</v>
      </c>
      <c r="J13" s="28">
        <v>3</v>
      </c>
      <c r="K13" s="28">
        <v>0</v>
      </c>
      <c r="L13" s="28">
        <v>3</v>
      </c>
      <c r="M13" s="28">
        <v>0</v>
      </c>
      <c r="N13" s="29"/>
      <c r="O13" s="30">
        <v>0</v>
      </c>
      <c r="P13" s="28">
        <v>0</v>
      </c>
      <c r="Q13" s="28">
        <v>1</v>
      </c>
      <c r="R13" s="28">
        <v>0</v>
      </c>
      <c r="S13" s="28">
        <v>0</v>
      </c>
      <c r="T13" s="28">
        <v>0</v>
      </c>
      <c r="U13" s="28">
        <v>0</v>
      </c>
      <c r="V13" s="28">
        <v>20</v>
      </c>
      <c r="W13" s="31"/>
      <c r="X13" s="32"/>
      <c r="Y13" s="107" t="s">
        <v>7</v>
      </c>
      <c r="Z13" s="107"/>
      <c r="AA13" s="18">
        <f t="shared" si="1"/>
        <v>0</v>
      </c>
    </row>
    <row r="14" spans="2:27" s="19" customFormat="1" ht="19.5" customHeight="1">
      <c r="B14" s="20"/>
      <c r="C14" s="80" t="s">
        <v>32</v>
      </c>
      <c r="D14" s="81"/>
      <c r="E14" s="21">
        <f>SUM(E15:E19)</f>
        <v>7276</v>
      </c>
      <c r="F14" s="21">
        <v>607</v>
      </c>
      <c r="G14" s="21">
        <v>932</v>
      </c>
      <c r="H14" s="21">
        <v>1206</v>
      </c>
      <c r="I14" s="21">
        <v>346</v>
      </c>
      <c r="J14" s="21">
        <v>1487</v>
      </c>
      <c r="K14" s="21">
        <v>107</v>
      </c>
      <c r="L14" s="21">
        <v>5</v>
      </c>
      <c r="M14" s="22">
        <v>133</v>
      </c>
      <c r="N14" s="23"/>
      <c r="O14" s="24">
        <v>1</v>
      </c>
      <c r="P14" s="21">
        <v>44</v>
      </c>
      <c r="Q14" s="21">
        <v>9</v>
      </c>
      <c r="R14" s="21">
        <v>71</v>
      </c>
      <c r="S14" s="21">
        <v>3</v>
      </c>
      <c r="T14" s="21">
        <v>8</v>
      </c>
      <c r="U14" s="21">
        <v>29</v>
      </c>
      <c r="V14" s="21">
        <v>2288</v>
      </c>
      <c r="W14" s="25"/>
      <c r="X14" s="80" t="s">
        <v>48</v>
      </c>
      <c r="Y14" s="80"/>
      <c r="Z14" s="80"/>
      <c r="AA14" s="18">
        <f t="shared" si="1"/>
        <v>0</v>
      </c>
    </row>
    <row r="15" spans="2:27" ht="19.5" customHeight="1">
      <c r="B15" s="26"/>
      <c r="C15" s="26"/>
      <c r="D15" s="27" t="s">
        <v>33</v>
      </c>
      <c r="E15" s="21">
        <f t="shared" si="2"/>
        <v>17</v>
      </c>
      <c r="F15" s="28">
        <v>3</v>
      </c>
      <c r="G15" s="28">
        <v>0</v>
      </c>
      <c r="H15" s="28">
        <v>0</v>
      </c>
      <c r="I15" s="28">
        <v>0</v>
      </c>
      <c r="J15" s="28">
        <v>5</v>
      </c>
      <c r="K15" s="28">
        <v>0</v>
      </c>
      <c r="L15" s="28">
        <v>0</v>
      </c>
      <c r="M15" s="28">
        <v>0</v>
      </c>
      <c r="N15" s="29"/>
      <c r="O15" s="30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9</v>
      </c>
      <c r="W15" s="31"/>
      <c r="X15" s="32"/>
      <c r="Y15" s="107" t="s">
        <v>49</v>
      </c>
      <c r="Z15" s="107"/>
      <c r="AA15" s="18">
        <f t="shared" si="1"/>
        <v>0</v>
      </c>
    </row>
    <row r="16" spans="2:27" ht="19.5" customHeight="1">
      <c r="B16" s="26"/>
      <c r="C16" s="26"/>
      <c r="D16" s="27" t="s">
        <v>34</v>
      </c>
      <c r="E16" s="21">
        <f t="shared" si="2"/>
        <v>1209</v>
      </c>
      <c r="F16" s="28">
        <v>121</v>
      </c>
      <c r="G16" s="28">
        <v>136</v>
      </c>
      <c r="H16" s="28">
        <v>270</v>
      </c>
      <c r="I16" s="28">
        <v>58</v>
      </c>
      <c r="J16" s="28">
        <v>265</v>
      </c>
      <c r="K16" s="28">
        <v>30</v>
      </c>
      <c r="L16" s="28">
        <v>1</v>
      </c>
      <c r="M16" s="28">
        <v>35</v>
      </c>
      <c r="N16" s="29"/>
      <c r="O16" s="30">
        <v>0</v>
      </c>
      <c r="P16" s="28">
        <v>9</v>
      </c>
      <c r="Q16" s="28">
        <v>2</v>
      </c>
      <c r="R16" s="28">
        <v>16</v>
      </c>
      <c r="S16" s="28">
        <v>0</v>
      </c>
      <c r="T16" s="28">
        <v>1</v>
      </c>
      <c r="U16" s="28">
        <v>14</v>
      </c>
      <c r="V16" s="28">
        <v>251</v>
      </c>
      <c r="W16" s="31"/>
      <c r="X16" s="32"/>
      <c r="Y16" s="107" t="s">
        <v>50</v>
      </c>
      <c r="Z16" s="107"/>
      <c r="AA16" s="18">
        <f t="shared" si="1"/>
        <v>0</v>
      </c>
    </row>
    <row r="17" spans="2:27" ht="19.5" customHeight="1">
      <c r="B17" s="26"/>
      <c r="C17" s="26"/>
      <c r="D17" s="27" t="s">
        <v>35</v>
      </c>
      <c r="E17" s="21">
        <f t="shared" si="2"/>
        <v>4718</v>
      </c>
      <c r="F17" s="28">
        <v>351</v>
      </c>
      <c r="G17" s="28">
        <v>559</v>
      </c>
      <c r="H17" s="28">
        <v>873</v>
      </c>
      <c r="I17" s="28">
        <v>149</v>
      </c>
      <c r="J17" s="28">
        <v>888</v>
      </c>
      <c r="K17" s="28">
        <v>33</v>
      </c>
      <c r="L17" s="28">
        <v>3</v>
      </c>
      <c r="M17" s="28">
        <v>79</v>
      </c>
      <c r="N17" s="29"/>
      <c r="O17" s="30">
        <v>1</v>
      </c>
      <c r="P17" s="28">
        <v>27</v>
      </c>
      <c r="Q17" s="28">
        <v>3</v>
      </c>
      <c r="R17" s="28">
        <v>36</v>
      </c>
      <c r="S17" s="28">
        <v>1</v>
      </c>
      <c r="T17" s="28">
        <v>5</v>
      </c>
      <c r="U17" s="28">
        <v>11</v>
      </c>
      <c r="V17" s="28">
        <v>1699</v>
      </c>
      <c r="W17" s="31"/>
      <c r="X17" s="32"/>
      <c r="Y17" s="107" t="s">
        <v>51</v>
      </c>
      <c r="Z17" s="107"/>
      <c r="AA17" s="18">
        <f t="shared" si="1"/>
        <v>0</v>
      </c>
    </row>
    <row r="18" spans="2:27" ht="19.5" customHeight="1">
      <c r="B18" s="26"/>
      <c r="C18" s="26"/>
      <c r="D18" s="27" t="s">
        <v>36</v>
      </c>
      <c r="E18" s="21">
        <f t="shared" si="2"/>
        <v>123</v>
      </c>
      <c r="F18" s="28">
        <v>46</v>
      </c>
      <c r="G18" s="28">
        <v>6</v>
      </c>
      <c r="H18" s="28">
        <v>16</v>
      </c>
      <c r="I18" s="28">
        <v>12</v>
      </c>
      <c r="J18" s="28">
        <v>9</v>
      </c>
      <c r="K18" s="28">
        <v>1</v>
      </c>
      <c r="L18" s="28">
        <v>0</v>
      </c>
      <c r="M18" s="28">
        <v>1</v>
      </c>
      <c r="N18" s="29"/>
      <c r="O18" s="30">
        <v>0</v>
      </c>
      <c r="P18" s="28">
        <v>0</v>
      </c>
      <c r="Q18" s="28">
        <v>0</v>
      </c>
      <c r="R18" s="28">
        <v>2</v>
      </c>
      <c r="S18" s="28">
        <v>0</v>
      </c>
      <c r="T18" s="28">
        <v>0</v>
      </c>
      <c r="U18" s="28">
        <v>2</v>
      </c>
      <c r="V18" s="28">
        <v>28</v>
      </c>
      <c r="W18" s="31"/>
      <c r="X18" s="32"/>
      <c r="Y18" s="107" t="s">
        <v>52</v>
      </c>
      <c r="Z18" s="107"/>
      <c r="AA18" s="18">
        <f t="shared" si="1"/>
        <v>0</v>
      </c>
    </row>
    <row r="19" spans="2:27" ht="19.5" customHeight="1">
      <c r="B19" s="26"/>
      <c r="C19" s="26"/>
      <c r="D19" s="27" t="s">
        <v>37</v>
      </c>
      <c r="E19" s="21">
        <f t="shared" si="2"/>
        <v>1209</v>
      </c>
      <c r="F19" s="28">
        <v>86</v>
      </c>
      <c r="G19" s="28">
        <v>231</v>
      </c>
      <c r="H19" s="28">
        <v>47</v>
      </c>
      <c r="I19" s="28">
        <v>127</v>
      </c>
      <c r="J19" s="28">
        <v>320</v>
      </c>
      <c r="K19" s="28">
        <v>43</v>
      </c>
      <c r="L19" s="28">
        <v>1</v>
      </c>
      <c r="M19" s="28">
        <v>18</v>
      </c>
      <c r="N19" s="29"/>
      <c r="O19" s="30">
        <v>0</v>
      </c>
      <c r="P19" s="28">
        <v>8</v>
      </c>
      <c r="Q19" s="28">
        <v>4</v>
      </c>
      <c r="R19" s="28">
        <v>17</v>
      </c>
      <c r="S19" s="28">
        <v>2</v>
      </c>
      <c r="T19" s="28">
        <v>2</v>
      </c>
      <c r="U19" s="28">
        <v>2</v>
      </c>
      <c r="V19" s="28">
        <v>301</v>
      </c>
      <c r="W19" s="31"/>
      <c r="X19" s="32"/>
      <c r="Y19" s="107" t="s">
        <v>53</v>
      </c>
      <c r="Z19" s="107"/>
      <c r="AA19" s="18">
        <f t="shared" si="1"/>
        <v>0</v>
      </c>
    </row>
    <row r="20" spans="2:27" s="19" customFormat="1" ht="19.5" customHeight="1">
      <c r="B20" s="20"/>
      <c r="C20" s="80" t="s">
        <v>38</v>
      </c>
      <c r="D20" s="81"/>
      <c r="E20" s="21">
        <f>SUM(E21:E23)</f>
        <v>47776</v>
      </c>
      <c r="F20" s="21">
        <v>3235</v>
      </c>
      <c r="G20" s="21">
        <v>9373</v>
      </c>
      <c r="H20" s="21">
        <v>725</v>
      </c>
      <c r="I20" s="21">
        <v>20591</v>
      </c>
      <c r="J20" s="21">
        <v>3185</v>
      </c>
      <c r="K20" s="21">
        <v>670</v>
      </c>
      <c r="L20" s="21">
        <v>38</v>
      </c>
      <c r="M20" s="22">
        <v>166</v>
      </c>
      <c r="N20" s="23"/>
      <c r="O20" s="24">
        <v>3</v>
      </c>
      <c r="P20" s="21">
        <v>75</v>
      </c>
      <c r="Q20" s="21">
        <v>20</v>
      </c>
      <c r="R20" s="21">
        <v>308</v>
      </c>
      <c r="S20" s="21">
        <v>46</v>
      </c>
      <c r="T20" s="21">
        <v>288</v>
      </c>
      <c r="U20" s="21">
        <v>11</v>
      </c>
      <c r="V20" s="21">
        <v>9042</v>
      </c>
      <c r="W20" s="25"/>
      <c r="X20" s="80" t="s">
        <v>54</v>
      </c>
      <c r="Y20" s="80"/>
      <c r="Z20" s="80"/>
      <c r="AA20" s="18">
        <f t="shared" si="1"/>
        <v>0</v>
      </c>
    </row>
    <row r="21" spans="2:27" ht="19.5" customHeight="1">
      <c r="B21" s="26"/>
      <c r="C21" s="26"/>
      <c r="D21" s="27" t="s">
        <v>39</v>
      </c>
      <c r="E21" s="21">
        <f t="shared" si="2"/>
        <v>2057</v>
      </c>
      <c r="F21" s="28">
        <v>673</v>
      </c>
      <c r="G21" s="28">
        <v>5</v>
      </c>
      <c r="H21" s="28">
        <v>321</v>
      </c>
      <c r="I21" s="28">
        <v>132</v>
      </c>
      <c r="J21" s="28">
        <v>0</v>
      </c>
      <c r="K21" s="28">
        <v>24</v>
      </c>
      <c r="L21" s="28">
        <v>6</v>
      </c>
      <c r="M21" s="28">
        <v>4</v>
      </c>
      <c r="N21" s="29"/>
      <c r="O21" s="30">
        <v>0</v>
      </c>
      <c r="P21" s="28">
        <v>8</v>
      </c>
      <c r="Q21" s="28">
        <v>12</v>
      </c>
      <c r="R21" s="28">
        <v>97</v>
      </c>
      <c r="S21" s="28">
        <v>6</v>
      </c>
      <c r="T21" s="28">
        <v>115</v>
      </c>
      <c r="U21" s="28">
        <v>0</v>
      </c>
      <c r="V21" s="28">
        <v>654</v>
      </c>
      <c r="W21" s="31"/>
      <c r="X21" s="32"/>
      <c r="Y21" s="107" t="s">
        <v>55</v>
      </c>
      <c r="Z21" s="107"/>
      <c r="AA21" s="18">
        <f t="shared" si="1"/>
        <v>0</v>
      </c>
    </row>
    <row r="22" spans="2:27" ht="19.5" customHeight="1">
      <c r="B22" s="26"/>
      <c r="C22" s="26"/>
      <c r="D22" s="27" t="s">
        <v>40</v>
      </c>
      <c r="E22" s="21">
        <f t="shared" si="2"/>
        <v>14456</v>
      </c>
      <c r="F22" s="28">
        <v>2060</v>
      </c>
      <c r="G22" s="28">
        <v>8365</v>
      </c>
      <c r="H22" s="28">
        <v>194</v>
      </c>
      <c r="I22" s="28">
        <v>316</v>
      </c>
      <c r="J22" s="28">
        <v>2241</v>
      </c>
      <c r="K22" s="28">
        <v>59</v>
      </c>
      <c r="L22" s="28">
        <v>1</v>
      </c>
      <c r="M22" s="28">
        <v>100</v>
      </c>
      <c r="N22" s="29"/>
      <c r="O22" s="30">
        <v>3</v>
      </c>
      <c r="P22" s="28">
        <v>13</v>
      </c>
      <c r="Q22" s="28">
        <v>1</v>
      </c>
      <c r="R22" s="28">
        <v>54</v>
      </c>
      <c r="S22" s="28">
        <v>6</v>
      </c>
      <c r="T22" s="28">
        <v>109</v>
      </c>
      <c r="U22" s="28">
        <v>0</v>
      </c>
      <c r="V22" s="28">
        <v>934</v>
      </c>
      <c r="W22" s="31"/>
      <c r="X22" s="32"/>
      <c r="Y22" s="107" t="s">
        <v>40</v>
      </c>
      <c r="Z22" s="107"/>
      <c r="AA22" s="18">
        <f t="shared" si="1"/>
        <v>0</v>
      </c>
    </row>
    <row r="23" spans="2:27" ht="19.5" customHeight="1">
      <c r="B23" s="26"/>
      <c r="C23" s="26"/>
      <c r="D23" s="27" t="s">
        <v>41</v>
      </c>
      <c r="E23" s="21">
        <f t="shared" si="2"/>
        <v>31263</v>
      </c>
      <c r="F23" s="28">
        <v>502</v>
      </c>
      <c r="G23" s="28">
        <v>1003</v>
      </c>
      <c r="H23" s="28">
        <v>210</v>
      </c>
      <c r="I23" s="28">
        <v>20143</v>
      </c>
      <c r="J23" s="28">
        <v>944</v>
      </c>
      <c r="K23" s="28">
        <v>587</v>
      </c>
      <c r="L23" s="28">
        <v>31</v>
      </c>
      <c r="M23" s="28">
        <v>62</v>
      </c>
      <c r="N23" s="29"/>
      <c r="O23" s="30">
        <v>0</v>
      </c>
      <c r="P23" s="28">
        <v>54</v>
      </c>
      <c r="Q23" s="28">
        <v>7</v>
      </c>
      <c r="R23" s="28">
        <v>157</v>
      </c>
      <c r="S23" s="28">
        <v>34</v>
      </c>
      <c r="T23" s="28">
        <v>64</v>
      </c>
      <c r="U23" s="28">
        <v>11</v>
      </c>
      <c r="V23" s="28">
        <v>7454</v>
      </c>
      <c r="W23" s="31"/>
      <c r="X23" s="32"/>
      <c r="Y23" s="107" t="s">
        <v>41</v>
      </c>
      <c r="Z23" s="107"/>
      <c r="AA23" s="18">
        <f t="shared" si="1"/>
        <v>0</v>
      </c>
    </row>
    <row r="24" spans="2:27" s="19" customFormat="1" ht="19.5" customHeight="1">
      <c r="B24" s="20"/>
      <c r="C24" s="80" t="s">
        <v>42</v>
      </c>
      <c r="D24" s="81"/>
      <c r="E24" s="21">
        <f>SUM(E25:E27)</f>
        <v>971</v>
      </c>
      <c r="F24" s="21">
        <v>152</v>
      </c>
      <c r="G24" s="21">
        <v>22</v>
      </c>
      <c r="H24" s="21">
        <v>2</v>
      </c>
      <c r="I24" s="21">
        <v>49</v>
      </c>
      <c r="J24" s="21">
        <v>63</v>
      </c>
      <c r="K24" s="21">
        <v>12</v>
      </c>
      <c r="L24" s="21">
        <v>4</v>
      </c>
      <c r="M24" s="22">
        <v>316</v>
      </c>
      <c r="N24" s="23"/>
      <c r="O24" s="24">
        <v>0</v>
      </c>
      <c r="P24" s="21">
        <v>4</v>
      </c>
      <c r="Q24" s="21">
        <v>4</v>
      </c>
      <c r="R24" s="21">
        <v>92</v>
      </c>
      <c r="S24" s="21">
        <v>53</v>
      </c>
      <c r="T24" s="21">
        <v>12</v>
      </c>
      <c r="U24" s="21">
        <v>2</v>
      </c>
      <c r="V24" s="21">
        <v>184</v>
      </c>
      <c r="W24" s="25"/>
      <c r="X24" s="80" t="s">
        <v>42</v>
      </c>
      <c r="Y24" s="80"/>
      <c r="Z24" s="80"/>
      <c r="AA24" s="18">
        <f t="shared" si="1"/>
        <v>0</v>
      </c>
    </row>
    <row r="25" spans="2:27" ht="19.5" customHeight="1">
      <c r="B25" s="26"/>
      <c r="C25" s="26"/>
      <c r="D25" s="27" t="s">
        <v>43</v>
      </c>
      <c r="E25" s="21">
        <f t="shared" si="2"/>
        <v>860</v>
      </c>
      <c r="F25" s="28">
        <v>133</v>
      </c>
      <c r="G25" s="28">
        <v>16</v>
      </c>
      <c r="H25" s="28">
        <v>1</v>
      </c>
      <c r="I25" s="28">
        <v>34</v>
      </c>
      <c r="J25" s="28">
        <v>39</v>
      </c>
      <c r="K25" s="28">
        <v>7</v>
      </c>
      <c r="L25" s="28">
        <v>4</v>
      </c>
      <c r="M25" s="28">
        <v>313</v>
      </c>
      <c r="N25" s="29"/>
      <c r="O25" s="30">
        <v>0</v>
      </c>
      <c r="P25" s="28">
        <v>2</v>
      </c>
      <c r="Q25" s="28">
        <v>4</v>
      </c>
      <c r="R25" s="28">
        <v>92</v>
      </c>
      <c r="S25" s="28">
        <v>51</v>
      </c>
      <c r="T25" s="28">
        <v>6</v>
      </c>
      <c r="U25" s="28">
        <v>2</v>
      </c>
      <c r="V25" s="28">
        <v>156</v>
      </c>
      <c r="W25" s="31"/>
      <c r="X25" s="32"/>
      <c r="Y25" s="107" t="s">
        <v>43</v>
      </c>
      <c r="Z25" s="107"/>
      <c r="AA25" s="18">
        <f t="shared" si="1"/>
        <v>0</v>
      </c>
    </row>
    <row r="26" spans="2:27" ht="19.5" customHeight="1">
      <c r="B26" s="26"/>
      <c r="C26" s="26"/>
      <c r="D26" s="27" t="s">
        <v>44</v>
      </c>
      <c r="E26" s="21">
        <f t="shared" si="2"/>
        <v>35</v>
      </c>
      <c r="F26" s="28">
        <v>3</v>
      </c>
      <c r="G26" s="28">
        <v>3</v>
      </c>
      <c r="H26" s="28">
        <v>0</v>
      </c>
      <c r="I26" s="28">
        <v>7</v>
      </c>
      <c r="J26" s="28">
        <v>11</v>
      </c>
      <c r="K26" s="28">
        <v>3</v>
      </c>
      <c r="L26" s="28">
        <v>0</v>
      </c>
      <c r="M26" s="28">
        <v>1</v>
      </c>
      <c r="N26" s="29"/>
      <c r="O26" s="30">
        <v>0</v>
      </c>
      <c r="P26" s="28">
        <v>1</v>
      </c>
      <c r="Q26" s="28">
        <v>0</v>
      </c>
      <c r="R26" s="28">
        <v>0</v>
      </c>
      <c r="S26" s="28">
        <v>1</v>
      </c>
      <c r="T26" s="28">
        <v>0</v>
      </c>
      <c r="U26" s="28">
        <v>0</v>
      </c>
      <c r="V26" s="28">
        <v>5</v>
      </c>
      <c r="W26" s="31"/>
      <c r="X26" s="32"/>
      <c r="Y26" s="107" t="s">
        <v>44</v>
      </c>
      <c r="Z26" s="107"/>
      <c r="AA26" s="18">
        <f t="shared" si="1"/>
        <v>0</v>
      </c>
    </row>
    <row r="27" spans="2:27" ht="19.5" customHeight="1">
      <c r="B27" s="26"/>
      <c r="C27" s="26"/>
      <c r="D27" s="27" t="s">
        <v>2</v>
      </c>
      <c r="E27" s="21">
        <f t="shared" si="2"/>
        <v>76</v>
      </c>
      <c r="F27" s="33">
        <v>16</v>
      </c>
      <c r="G27" s="33">
        <v>3</v>
      </c>
      <c r="H27" s="33">
        <v>1</v>
      </c>
      <c r="I27" s="33">
        <v>8</v>
      </c>
      <c r="J27" s="33">
        <v>13</v>
      </c>
      <c r="K27" s="33">
        <v>2</v>
      </c>
      <c r="L27" s="33">
        <v>0</v>
      </c>
      <c r="M27" s="33">
        <v>2</v>
      </c>
      <c r="N27" s="29"/>
      <c r="O27" s="34">
        <v>0</v>
      </c>
      <c r="P27" s="34">
        <v>1</v>
      </c>
      <c r="Q27" s="34">
        <v>0</v>
      </c>
      <c r="R27" s="34">
        <v>0</v>
      </c>
      <c r="S27" s="34">
        <v>1</v>
      </c>
      <c r="T27" s="34">
        <v>6</v>
      </c>
      <c r="U27" s="34">
        <v>0</v>
      </c>
      <c r="V27" s="34">
        <v>23</v>
      </c>
      <c r="W27" s="31"/>
      <c r="X27" s="32"/>
      <c r="Y27" s="107" t="s">
        <v>2</v>
      </c>
      <c r="Z27" s="107"/>
      <c r="AA27" s="18">
        <f t="shared" si="1"/>
        <v>0</v>
      </c>
    </row>
    <row r="28" spans="2:27" s="19" customFormat="1" ht="19.5" customHeight="1">
      <c r="B28" s="20"/>
      <c r="C28" s="80" t="s">
        <v>45</v>
      </c>
      <c r="D28" s="81"/>
      <c r="E28" s="21">
        <f>SUM(E29:E30)</f>
        <v>466</v>
      </c>
      <c r="F28" s="21">
        <v>159</v>
      </c>
      <c r="G28" s="21">
        <v>32</v>
      </c>
      <c r="H28" s="21">
        <v>16</v>
      </c>
      <c r="I28" s="21">
        <v>14</v>
      </c>
      <c r="J28" s="21">
        <v>107</v>
      </c>
      <c r="K28" s="21">
        <v>10</v>
      </c>
      <c r="L28" s="21">
        <v>0</v>
      </c>
      <c r="M28" s="22">
        <v>11</v>
      </c>
      <c r="N28" s="23"/>
      <c r="O28" s="24">
        <v>0</v>
      </c>
      <c r="P28" s="21">
        <v>3</v>
      </c>
      <c r="Q28" s="21">
        <v>1</v>
      </c>
      <c r="R28" s="21">
        <v>3</v>
      </c>
      <c r="S28" s="21">
        <v>1</v>
      </c>
      <c r="T28" s="21">
        <v>6</v>
      </c>
      <c r="U28" s="21">
        <v>16</v>
      </c>
      <c r="V28" s="21">
        <v>87</v>
      </c>
      <c r="W28" s="25"/>
      <c r="X28" s="80" t="s">
        <v>45</v>
      </c>
      <c r="Y28" s="80"/>
      <c r="Z28" s="80"/>
      <c r="AA28" s="18">
        <f t="shared" si="1"/>
        <v>0</v>
      </c>
    </row>
    <row r="29" spans="2:27" ht="19.5" customHeight="1">
      <c r="B29" s="26"/>
      <c r="C29" s="26"/>
      <c r="D29" s="27" t="s">
        <v>46</v>
      </c>
      <c r="E29" s="21">
        <f t="shared" si="2"/>
        <v>11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6</v>
      </c>
      <c r="L29" s="28">
        <v>0</v>
      </c>
      <c r="M29" s="28">
        <v>0</v>
      </c>
      <c r="N29" s="29"/>
      <c r="O29" s="30">
        <v>0</v>
      </c>
      <c r="P29" s="28">
        <v>0</v>
      </c>
      <c r="Q29" s="28">
        <v>0</v>
      </c>
      <c r="R29" s="28">
        <v>2</v>
      </c>
      <c r="S29" s="28">
        <v>0</v>
      </c>
      <c r="T29" s="28">
        <v>0</v>
      </c>
      <c r="U29" s="28">
        <v>0</v>
      </c>
      <c r="V29" s="28">
        <v>3</v>
      </c>
      <c r="W29" s="31"/>
      <c r="X29" s="32"/>
      <c r="Y29" s="107" t="s">
        <v>46</v>
      </c>
      <c r="Z29" s="107"/>
      <c r="AA29" s="18">
        <f t="shared" si="1"/>
        <v>0</v>
      </c>
    </row>
    <row r="30" spans="2:27" ht="19.5" customHeight="1">
      <c r="B30" s="26"/>
      <c r="C30" s="26"/>
      <c r="D30" s="27" t="s">
        <v>47</v>
      </c>
      <c r="E30" s="21">
        <f t="shared" si="2"/>
        <v>455</v>
      </c>
      <c r="F30" s="28">
        <v>159</v>
      </c>
      <c r="G30" s="28">
        <v>32</v>
      </c>
      <c r="H30" s="28">
        <v>16</v>
      </c>
      <c r="I30" s="28">
        <v>14</v>
      </c>
      <c r="J30" s="28">
        <v>107</v>
      </c>
      <c r="K30" s="28">
        <v>4</v>
      </c>
      <c r="L30" s="28">
        <v>0</v>
      </c>
      <c r="M30" s="28">
        <v>11</v>
      </c>
      <c r="N30" s="29"/>
      <c r="O30" s="30">
        <v>0</v>
      </c>
      <c r="P30" s="28">
        <v>3</v>
      </c>
      <c r="Q30" s="28">
        <v>1</v>
      </c>
      <c r="R30" s="28">
        <v>1</v>
      </c>
      <c r="S30" s="28">
        <v>1</v>
      </c>
      <c r="T30" s="28">
        <v>6</v>
      </c>
      <c r="U30" s="28">
        <v>16</v>
      </c>
      <c r="V30" s="28">
        <v>84</v>
      </c>
      <c r="W30" s="31"/>
      <c r="X30" s="32"/>
      <c r="Y30" s="107" t="s">
        <v>47</v>
      </c>
      <c r="Z30" s="107"/>
      <c r="AA30" s="18">
        <f t="shared" si="1"/>
        <v>0</v>
      </c>
    </row>
    <row r="31" spans="2:27" s="19" customFormat="1" ht="19.5" customHeight="1">
      <c r="B31" s="20"/>
      <c r="C31" s="80" t="s">
        <v>8</v>
      </c>
      <c r="D31" s="81"/>
      <c r="E31" s="21">
        <f>SUM(F31:M31)+SUM(O31:V31)</f>
        <v>20422</v>
      </c>
      <c r="F31" s="35">
        <v>1650</v>
      </c>
      <c r="G31" s="35">
        <v>6306</v>
      </c>
      <c r="H31" s="35">
        <v>2177</v>
      </c>
      <c r="I31" s="35">
        <v>596</v>
      </c>
      <c r="J31" s="35">
        <v>6002</v>
      </c>
      <c r="K31" s="35">
        <v>155</v>
      </c>
      <c r="L31" s="35">
        <v>10</v>
      </c>
      <c r="M31" s="35">
        <v>287</v>
      </c>
      <c r="N31" s="23"/>
      <c r="O31" s="36">
        <v>5</v>
      </c>
      <c r="P31" s="35">
        <v>59</v>
      </c>
      <c r="Q31" s="35">
        <v>30</v>
      </c>
      <c r="R31" s="35">
        <v>97</v>
      </c>
      <c r="S31" s="35">
        <v>16</v>
      </c>
      <c r="T31" s="35">
        <v>130</v>
      </c>
      <c r="U31" s="35">
        <v>5</v>
      </c>
      <c r="V31" s="35">
        <v>2897</v>
      </c>
      <c r="W31" s="25"/>
      <c r="X31" s="80" t="s">
        <v>8</v>
      </c>
      <c r="Y31" s="80"/>
      <c r="Z31" s="80"/>
      <c r="AA31" s="18">
        <f t="shared" si="1"/>
        <v>0</v>
      </c>
    </row>
    <row r="32" spans="2:27" ht="19.5" customHeight="1" thickBot="1">
      <c r="B32" s="37"/>
      <c r="C32" s="37"/>
      <c r="D32" s="38" t="s">
        <v>26</v>
      </c>
      <c r="E32" s="21">
        <f>SUM(F32:M32)+SUM(O32:V32)</f>
        <v>14674</v>
      </c>
      <c r="F32" s="28">
        <v>694</v>
      </c>
      <c r="G32" s="28">
        <v>5760</v>
      </c>
      <c r="H32" s="28">
        <v>229</v>
      </c>
      <c r="I32" s="28">
        <v>364</v>
      </c>
      <c r="J32" s="28">
        <v>5349</v>
      </c>
      <c r="K32" s="28">
        <v>99</v>
      </c>
      <c r="L32" s="28">
        <v>0</v>
      </c>
      <c r="M32" s="28">
        <v>205</v>
      </c>
      <c r="N32" s="29"/>
      <c r="O32" s="30">
        <v>5</v>
      </c>
      <c r="P32" s="28">
        <v>20</v>
      </c>
      <c r="Q32" s="28">
        <v>3</v>
      </c>
      <c r="R32" s="28">
        <v>41</v>
      </c>
      <c r="S32" s="28">
        <v>9</v>
      </c>
      <c r="T32" s="28">
        <v>24</v>
      </c>
      <c r="U32" s="28">
        <v>5</v>
      </c>
      <c r="V32" s="28">
        <v>1867</v>
      </c>
      <c r="W32" s="31"/>
      <c r="X32" s="32"/>
      <c r="Y32" s="108" t="s">
        <v>26</v>
      </c>
      <c r="Z32" s="108"/>
      <c r="AA32" s="18">
        <f t="shared" si="1"/>
        <v>0</v>
      </c>
    </row>
    <row r="33" spans="2:27" ht="19.5" customHeight="1" thickTop="1">
      <c r="B33" s="82" t="s">
        <v>9</v>
      </c>
      <c r="C33" s="82"/>
      <c r="D33" s="39" t="s">
        <v>10</v>
      </c>
      <c r="E33" s="40">
        <f t="shared" si="2"/>
        <v>17207</v>
      </c>
      <c r="F33" s="41">
        <v>1403</v>
      </c>
      <c r="G33" s="41">
        <v>3198</v>
      </c>
      <c r="H33" s="41">
        <v>1373</v>
      </c>
      <c r="I33" s="41">
        <v>5496</v>
      </c>
      <c r="J33" s="41">
        <v>1910</v>
      </c>
      <c r="K33" s="41">
        <v>160</v>
      </c>
      <c r="L33" s="41">
        <v>5</v>
      </c>
      <c r="M33" s="41">
        <v>51</v>
      </c>
      <c r="N33" s="29"/>
      <c r="O33" s="42">
        <v>1</v>
      </c>
      <c r="P33" s="41">
        <v>41</v>
      </c>
      <c r="Q33" s="41">
        <v>9</v>
      </c>
      <c r="R33" s="41">
        <v>65</v>
      </c>
      <c r="S33" s="41">
        <v>8</v>
      </c>
      <c r="T33" s="41">
        <v>70</v>
      </c>
      <c r="U33" s="41">
        <v>2</v>
      </c>
      <c r="V33" s="43">
        <v>3415</v>
      </c>
      <c r="W33" s="109" t="s">
        <v>56</v>
      </c>
      <c r="X33" s="110"/>
      <c r="Y33" s="110"/>
      <c r="Z33" s="87" t="s">
        <v>9</v>
      </c>
      <c r="AA33" s="18">
        <f t="shared" si="1"/>
        <v>0</v>
      </c>
    </row>
    <row r="34" spans="2:27" ht="19.5" customHeight="1">
      <c r="B34" s="83"/>
      <c r="C34" s="83"/>
      <c r="D34" s="39" t="s">
        <v>11</v>
      </c>
      <c r="E34" s="21">
        <f t="shared" si="2"/>
        <v>18342</v>
      </c>
      <c r="F34" s="28">
        <v>1312</v>
      </c>
      <c r="G34" s="28">
        <v>3906</v>
      </c>
      <c r="H34" s="28">
        <v>1146</v>
      </c>
      <c r="I34" s="28">
        <v>5639</v>
      </c>
      <c r="J34" s="28">
        <v>2206</v>
      </c>
      <c r="K34" s="28">
        <v>166</v>
      </c>
      <c r="L34" s="28">
        <v>7</v>
      </c>
      <c r="M34" s="28">
        <v>186</v>
      </c>
      <c r="N34" s="29"/>
      <c r="O34" s="30">
        <v>1</v>
      </c>
      <c r="P34" s="28">
        <v>30</v>
      </c>
      <c r="Q34" s="28">
        <v>9</v>
      </c>
      <c r="R34" s="28">
        <v>115</v>
      </c>
      <c r="S34" s="28">
        <v>5</v>
      </c>
      <c r="T34" s="28">
        <v>96</v>
      </c>
      <c r="U34" s="28">
        <v>4</v>
      </c>
      <c r="V34" s="44">
        <v>3514</v>
      </c>
      <c r="W34" s="112" t="s">
        <v>57</v>
      </c>
      <c r="X34" s="113"/>
      <c r="Y34" s="113"/>
      <c r="Z34" s="88"/>
      <c r="AA34" s="18">
        <f t="shared" si="1"/>
        <v>0</v>
      </c>
    </row>
    <row r="35" spans="2:27" ht="19.5" customHeight="1">
      <c r="B35" s="83"/>
      <c r="C35" s="83"/>
      <c r="D35" s="39" t="s">
        <v>12</v>
      </c>
      <c r="E35" s="21">
        <f t="shared" si="2"/>
        <v>17062</v>
      </c>
      <c r="F35" s="28">
        <v>1174</v>
      </c>
      <c r="G35" s="28">
        <v>3916</v>
      </c>
      <c r="H35" s="28">
        <v>645</v>
      </c>
      <c r="I35" s="28">
        <v>5199</v>
      </c>
      <c r="J35" s="28">
        <v>2236</v>
      </c>
      <c r="K35" s="28">
        <v>200</v>
      </c>
      <c r="L35" s="28">
        <v>9</v>
      </c>
      <c r="M35" s="28">
        <v>217</v>
      </c>
      <c r="N35" s="29"/>
      <c r="O35" s="30">
        <v>2</v>
      </c>
      <c r="P35" s="28">
        <v>44</v>
      </c>
      <c r="Q35" s="28">
        <v>14</v>
      </c>
      <c r="R35" s="28">
        <v>105</v>
      </c>
      <c r="S35" s="28">
        <v>17</v>
      </c>
      <c r="T35" s="28">
        <v>93</v>
      </c>
      <c r="U35" s="28">
        <v>14</v>
      </c>
      <c r="V35" s="44">
        <v>3177</v>
      </c>
      <c r="W35" s="112" t="s">
        <v>58</v>
      </c>
      <c r="X35" s="113"/>
      <c r="Y35" s="113"/>
      <c r="Z35" s="88"/>
      <c r="AA35" s="18">
        <f t="shared" si="1"/>
        <v>0</v>
      </c>
    </row>
    <row r="36" spans="2:27" ht="19.5" customHeight="1">
      <c r="B36" s="83"/>
      <c r="C36" s="83"/>
      <c r="D36" s="39" t="s">
        <v>13</v>
      </c>
      <c r="E36" s="21">
        <f t="shared" si="2"/>
        <v>10507</v>
      </c>
      <c r="F36" s="28">
        <v>738</v>
      </c>
      <c r="G36" s="28">
        <v>2373</v>
      </c>
      <c r="H36" s="28">
        <v>399</v>
      </c>
      <c r="I36" s="28">
        <v>2714</v>
      </c>
      <c r="J36" s="28">
        <v>1712</v>
      </c>
      <c r="K36" s="28">
        <v>138</v>
      </c>
      <c r="L36" s="28">
        <v>9</v>
      </c>
      <c r="M36" s="28">
        <v>159</v>
      </c>
      <c r="N36" s="29"/>
      <c r="O36" s="30">
        <v>2</v>
      </c>
      <c r="P36" s="28">
        <v>33</v>
      </c>
      <c r="Q36" s="28">
        <v>10</v>
      </c>
      <c r="R36" s="28">
        <v>100</v>
      </c>
      <c r="S36" s="28">
        <v>28</v>
      </c>
      <c r="T36" s="28">
        <v>72</v>
      </c>
      <c r="U36" s="28">
        <v>17</v>
      </c>
      <c r="V36" s="44">
        <v>2003</v>
      </c>
      <c r="W36" s="112" t="s">
        <v>59</v>
      </c>
      <c r="X36" s="113"/>
      <c r="Y36" s="113"/>
      <c r="Z36" s="88"/>
      <c r="AA36" s="18">
        <f t="shared" si="1"/>
        <v>0</v>
      </c>
    </row>
    <row r="37" spans="2:27" ht="19.5" customHeight="1">
      <c r="B37" s="83"/>
      <c r="C37" s="83"/>
      <c r="D37" s="39" t="s">
        <v>14</v>
      </c>
      <c r="E37" s="21">
        <f t="shared" si="2"/>
        <v>7787</v>
      </c>
      <c r="F37" s="28">
        <v>651</v>
      </c>
      <c r="G37" s="28">
        <v>1790</v>
      </c>
      <c r="H37" s="28">
        <v>298</v>
      </c>
      <c r="I37" s="28">
        <v>1554</v>
      </c>
      <c r="J37" s="28">
        <v>1545</v>
      </c>
      <c r="K37" s="28">
        <v>132</v>
      </c>
      <c r="L37" s="28">
        <v>14</v>
      </c>
      <c r="M37" s="28">
        <v>165</v>
      </c>
      <c r="N37" s="29"/>
      <c r="O37" s="30">
        <v>2</v>
      </c>
      <c r="P37" s="28">
        <v>18</v>
      </c>
      <c r="Q37" s="28">
        <v>16</v>
      </c>
      <c r="R37" s="28">
        <v>94</v>
      </c>
      <c r="S37" s="28">
        <v>23</v>
      </c>
      <c r="T37" s="28">
        <v>65</v>
      </c>
      <c r="U37" s="28">
        <v>18</v>
      </c>
      <c r="V37" s="44">
        <v>1402</v>
      </c>
      <c r="W37" s="112" t="s">
        <v>60</v>
      </c>
      <c r="X37" s="113"/>
      <c r="Y37" s="113"/>
      <c r="Z37" s="88"/>
      <c r="AA37" s="18">
        <f t="shared" si="1"/>
        <v>0</v>
      </c>
    </row>
    <row r="38" spans="2:27" ht="19.5" customHeight="1" thickBot="1">
      <c r="B38" s="84"/>
      <c r="C38" s="84"/>
      <c r="D38" s="45" t="s">
        <v>15</v>
      </c>
      <c r="E38" s="46">
        <f t="shared" si="2"/>
        <v>6791</v>
      </c>
      <c r="F38" s="47">
        <v>661</v>
      </c>
      <c r="G38" s="47">
        <v>1539</v>
      </c>
      <c r="H38" s="47">
        <v>273</v>
      </c>
      <c r="I38" s="47">
        <v>1114</v>
      </c>
      <c r="J38" s="47">
        <v>1520</v>
      </c>
      <c r="K38" s="47">
        <v>161</v>
      </c>
      <c r="L38" s="47">
        <v>16</v>
      </c>
      <c r="M38" s="47">
        <v>136</v>
      </c>
      <c r="N38" s="29"/>
      <c r="O38" s="48">
        <v>1</v>
      </c>
      <c r="P38" s="47">
        <v>19</v>
      </c>
      <c r="Q38" s="47">
        <v>10</v>
      </c>
      <c r="R38" s="47">
        <v>95</v>
      </c>
      <c r="S38" s="47">
        <v>40</v>
      </c>
      <c r="T38" s="47">
        <v>53</v>
      </c>
      <c r="U38" s="47">
        <v>9</v>
      </c>
      <c r="V38" s="49">
        <v>1144</v>
      </c>
      <c r="W38" s="114" t="s">
        <v>61</v>
      </c>
      <c r="X38" s="115"/>
      <c r="Y38" s="115"/>
      <c r="Z38" s="111"/>
      <c r="AA38" s="18">
        <f t="shared" si="1"/>
        <v>0</v>
      </c>
    </row>
    <row r="39" spans="2:27" ht="19.5" customHeight="1" thickTop="1">
      <c r="B39" s="87" t="s">
        <v>75</v>
      </c>
      <c r="C39" s="87"/>
      <c r="D39" s="50" t="s">
        <v>16</v>
      </c>
      <c r="E39" s="21">
        <f t="shared" si="2"/>
        <v>25718</v>
      </c>
      <c r="F39" s="28">
        <v>2050</v>
      </c>
      <c r="G39" s="28">
        <v>4833</v>
      </c>
      <c r="H39" s="28">
        <v>2118</v>
      </c>
      <c r="I39" s="28">
        <v>8037</v>
      </c>
      <c r="J39" s="28">
        <v>2905</v>
      </c>
      <c r="K39" s="28">
        <v>248</v>
      </c>
      <c r="L39" s="28">
        <v>9</v>
      </c>
      <c r="M39" s="28">
        <v>85</v>
      </c>
      <c r="N39" s="29"/>
      <c r="O39" s="30">
        <v>2</v>
      </c>
      <c r="P39" s="28">
        <v>54</v>
      </c>
      <c r="Q39" s="28">
        <v>11</v>
      </c>
      <c r="R39" s="28">
        <v>101</v>
      </c>
      <c r="S39" s="28">
        <v>11</v>
      </c>
      <c r="T39" s="28">
        <v>110</v>
      </c>
      <c r="U39" s="28">
        <v>2</v>
      </c>
      <c r="V39" s="28">
        <v>5142</v>
      </c>
      <c r="W39" s="109" t="s">
        <v>62</v>
      </c>
      <c r="X39" s="110"/>
      <c r="Y39" s="110"/>
      <c r="Z39" s="87" t="s">
        <v>75</v>
      </c>
      <c r="AA39" s="18">
        <f t="shared" si="1"/>
        <v>0</v>
      </c>
    </row>
    <row r="40" spans="2:27" ht="19.5" customHeight="1">
      <c r="B40" s="88"/>
      <c r="C40" s="88"/>
      <c r="D40" s="39" t="s">
        <v>17</v>
      </c>
      <c r="E40" s="21">
        <f t="shared" si="2"/>
        <v>30303</v>
      </c>
      <c r="F40" s="28">
        <v>1834</v>
      </c>
      <c r="G40" s="28">
        <v>6875</v>
      </c>
      <c r="H40" s="28">
        <v>1241</v>
      </c>
      <c r="I40" s="28">
        <v>9343</v>
      </c>
      <c r="J40" s="28">
        <v>4151</v>
      </c>
      <c r="K40" s="28">
        <v>301</v>
      </c>
      <c r="L40" s="28">
        <v>15</v>
      </c>
      <c r="M40" s="28">
        <v>456</v>
      </c>
      <c r="N40" s="29"/>
      <c r="O40" s="30">
        <v>4</v>
      </c>
      <c r="P40" s="28">
        <v>80</v>
      </c>
      <c r="Q40" s="28">
        <v>26</v>
      </c>
      <c r="R40" s="28">
        <v>172</v>
      </c>
      <c r="S40" s="28">
        <v>28</v>
      </c>
      <c r="T40" s="28">
        <v>123</v>
      </c>
      <c r="U40" s="28">
        <v>36</v>
      </c>
      <c r="V40" s="28">
        <v>5618</v>
      </c>
      <c r="W40" s="112" t="s">
        <v>63</v>
      </c>
      <c r="X40" s="113"/>
      <c r="Y40" s="113"/>
      <c r="Z40" s="88"/>
      <c r="AA40" s="18">
        <f t="shared" si="1"/>
        <v>0</v>
      </c>
    </row>
    <row r="41" spans="2:27" ht="19.5" customHeight="1">
      <c r="B41" s="88"/>
      <c r="C41" s="88"/>
      <c r="D41" s="39" t="s">
        <v>18</v>
      </c>
      <c r="E41" s="21">
        <f t="shared" si="2"/>
        <v>3643</v>
      </c>
      <c r="F41" s="28">
        <v>274</v>
      </c>
      <c r="G41" s="28">
        <v>1152</v>
      </c>
      <c r="H41" s="28">
        <v>279</v>
      </c>
      <c r="I41" s="28">
        <v>347</v>
      </c>
      <c r="J41" s="28">
        <v>985</v>
      </c>
      <c r="K41" s="28">
        <v>44</v>
      </c>
      <c r="L41" s="28">
        <v>3</v>
      </c>
      <c r="M41" s="28">
        <v>114</v>
      </c>
      <c r="N41" s="29"/>
      <c r="O41" s="30">
        <v>1</v>
      </c>
      <c r="P41" s="28">
        <v>9</v>
      </c>
      <c r="Q41" s="28">
        <v>3</v>
      </c>
      <c r="R41" s="28">
        <v>22</v>
      </c>
      <c r="S41" s="28">
        <v>15</v>
      </c>
      <c r="T41" s="28">
        <v>8</v>
      </c>
      <c r="U41" s="28">
        <v>8</v>
      </c>
      <c r="V41" s="28">
        <v>379</v>
      </c>
      <c r="W41" s="112" t="s">
        <v>64</v>
      </c>
      <c r="X41" s="113"/>
      <c r="Y41" s="113"/>
      <c r="Z41" s="88"/>
      <c r="AA41" s="18">
        <f t="shared" si="1"/>
        <v>0</v>
      </c>
    </row>
    <row r="42" spans="2:27" ht="19.5" customHeight="1">
      <c r="B42" s="88"/>
      <c r="C42" s="88"/>
      <c r="D42" s="39" t="s">
        <v>19</v>
      </c>
      <c r="E42" s="21">
        <f t="shared" si="2"/>
        <v>1762</v>
      </c>
      <c r="F42" s="28">
        <v>125</v>
      </c>
      <c r="G42" s="28">
        <v>436</v>
      </c>
      <c r="H42" s="28">
        <v>64</v>
      </c>
      <c r="I42" s="28">
        <v>329</v>
      </c>
      <c r="J42" s="28">
        <v>420</v>
      </c>
      <c r="K42" s="28">
        <v>28</v>
      </c>
      <c r="L42" s="28">
        <v>1</v>
      </c>
      <c r="M42" s="28">
        <v>50</v>
      </c>
      <c r="N42" s="29"/>
      <c r="O42" s="30">
        <v>0</v>
      </c>
      <c r="P42" s="28">
        <v>5</v>
      </c>
      <c r="Q42" s="28">
        <v>1</v>
      </c>
      <c r="R42" s="28">
        <v>14</v>
      </c>
      <c r="S42" s="28">
        <v>2</v>
      </c>
      <c r="T42" s="28">
        <v>8</v>
      </c>
      <c r="U42" s="28">
        <v>5</v>
      </c>
      <c r="V42" s="28">
        <v>274</v>
      </c>
      <c r="W42" s="112" t="s">
        <v>65</v>
      </c>
      <c r="X42" s="113"/>
      <c r="Y42" s="113"/>
      <c r="Z42" s="88"/>
      <c r="AA42" s="18">
        <f t="shared" si="1"/>
        <v>0</v>
      </c>
    </row>
    <row r="43" spans="2:27" ht="19.5" customHeight="1">
      <c r="B43" s="88"/>
      <c r="C43" s="88"/>
      <c r="D43" s="39" t="s">
        <v>20</v>
      </c>
      <c r="E43" s="21">
        <f t="shared" si="2"/>
        <v>7383</v>
      </c>
      <c r="F43" s="28">
        <v>727</v>
      </c>
      <c r="G43" s="28">
        <v>1639</v>
      </c>
      <c r="H43" s="28">
        <v>187</v>
      </c>
      <c r="I43" s="28">
        <v>1431</v>
      </c>
      <c r="J43" s="28">
        <v>1297</v>
      </c>
      <c r="K43" s="28">
        <v>163</v>
      </c>
      <c r="L43" s="28">
        <v>19</v>
      </c>
      <c r="M43" s="28">
        <v>117</v>
      </c>
      <c r="N43" s="29"/>
      <c r="O43" s="30">
        <v>2</v>
      </c>
      <c r="P43" s="28">
        <v>17</v>
      </c>
      <c r="Q43" s="28">
        <v>14</v>
      </c>
      <c r="R43" s="28">
        <v>171</v>
      </c>
      <c r="S43" s="28">
        <v>27</v>
      </c>
      <c r="T43" s="28">
        <v>111</v>
      </c>
      <c r="U43" s="28">
        <v>8</v>
      </c>
      <c r="V43" s="28">
        <v>1453</v>
      </c>
      <c r="W43" s="112" t="s">
        <v>66</v>
      </c>
      <c r="X43" s="113"/>
      <c r="Y43" s="113"/>
      <c r="Z43" s="88"/>
      <c r="AA43" s="18">
        <f t="shared" si="1"/>
        <v>0</v>
      </c>
    </row>
    <row r="44" spans="2:27" ht="19.5" customHeight="1" thickBot="1">
      <c r="B44" s="89"/>
      <c r="C44" s="89"/>
      <c r="D44" s="51" t="s">
        <v>21</v>
      </c>
      <c r="E44" s="52">
        <f t="shared" si="2"/>
        <v>8887</v>
      </c>
      <c r="F44" s="53">
        <v>929</v>
      </c>
      <c r="G44" s="53">
        <v>1787</v>
      </c>
      <c r="H44" s="53">
        <v>245</v>
      </c>
      <c r="I44" s="53">
        <v>2229</v>
      </c>
      <c r="J44" s="53">
        <v>1371</v>
      </c>
      <c r="K44" s="53">
        <v>173</v>
      </c>
      <c r="L44" s="53">
        <v>13</v>
      </c>
      <c r="M44" s="53">
        <v>92</v>
      </c>
      <c r="N44" s="29"/>
      <c r="O44" s="54">
        <v>0</v>
      </c>
      <c r="P44" s="53">
        <v>20</v>
      </c>
      <c r="Q44" s="53">
        <v>13</v>
      </c>
      <c r="R44" s="53">
        <v>94</v>
      </c>
      <c r="S44" s="53">
        <v>38</v>
      </c>
      <c r="T44" s="53">
        <v>89</v>
      </c>
      <c r="U44" s="53">
        <v>5</v>
      </c>
      <c r="V44" s="53">
        <v>1789</v>
      </c>
      <c r="W44" s="117" t="s">
        <v>67</v>
      </c>
      <c r="X44" s="118"/>
      <c r="Y44" s="118"/>
      <c r="Z44" s="89"/>
      <c r="AA44" s="18">
        <f t="shared" si="1"/>
        <v>0</v>
      </c>
    </row>
    <row r="45" spans="4:25" ht="19.5" customHeight="1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Y45" s="2"/>
    </row>
    <row r="46" spans="4:25" ht="12">
      <c r="D46" s="13" t="s">
        <v>102</v>
      </c>
      <c r="E46" s="55"/>
      <c r="F46" s="56"/>
      <c r="G46" s="56"/>
      <c r="H46" s="56"/>
      <c r="I46" s="56"/>
      <c r="J46" s="56"/>
      <c r="K46" s="56"/>
      <c r="L46" s="56"/>
      <c r="M46" s="56"/>
      <c r="N46" s="2"/>
      <c r="O46" s="56"/>
      <c r="P46" s="56"/>
      <c r="Q46" s="56"/>
      <c r="R46" s="56"/>
      <c r="S46" s="56"/>
      <c r="T46" s="56"/>
      <c r="U46" s="56"/>
      <c r="V46" s="56"/>
      <c r="Y46" s="2"/>
    </row>
    <row r="47" spans="4:25" ht="12">
      <c r="D47" s="13" t="s">
        <v>103</v>
      </c>
      <c r="E47" s="57">
        <f>SUM(E9,E14,E20,E24,E28,E31)-E8</f>
        <v>0</v>
      </c>
      <c r="F47" s="57">
        <f aca="true" t="shared" si="3" ref="F47:M47">SUM(F9,F14,F20,F24,F28,F31)-F8</f>
        <v>0</v>
      </c>
      <c r="G47" s="57">
        <f t="shared" si="3"/>
        <v>0</v>
      </c>
      <c r="H47" s="57">
        <f t="shared" si="3"/>
        <v>0</v>
      </c>
      <c r="I47" s="57">
        <f t="shared" si="3"/>
        <v>0</v>
      </c>
      <c r="J47" s="57">
        <f t="shared" si="3"/>
        <v>0</v>
      </c>
      <c r="K47" s="57">
        <f t="shared" si="3"/>
        <v>0</v>
      </c>
      <c r="L47" s="57">
        <f t="shared" si="3"/>
        <v>0</v>
      </c>
      <c r="M47" s="57">
        <f t="shared" si="3"/>
        <v>0</v>
      </c>
      <c r="N47" s="2"/>
      <c r="O47" s="57">
        <f aca="true" t="shared" si="4" ref="O47:V47">SUM(O9,O14,O20,O24,O28,O31)-O8</f>
        <v>0</v>
      </c>
      <c r="P47" s="57">
        <f t="shared" si="4"/>
        <v>0</v>
      </c>
      <c r="Q47" s="57">
        <f t="shared" si="4"/>
        <v>0</v>
      </c>
      <c r="R47" s="57">
        <f t="shared" si="4"/>
        <v>0</v>
      </c>
      <c r="S47" s="57">
        <f t="shared" si="4"/>
        <v>0</v>
      </c>
      <c r="T47" s="57">
        <f t="shared" si="4"/>
        <v>0</v>
      </c>
      <c r="U47" s="57">
        <f t="shared" si="4"/>
        <v>0</v>
      </c>
      <c r="V47" s="57">
        <f t="shared" si="4"/>
        <v>0</v>
      </c>
      <c r="Y47" s="2"/>
    </row>
    <row r="48" spans="4:25" ht="12">
      <c r="D48" s="13" t="s">
        <v>104</v>
      </c>
      <c r="E48" s="57">
        <f>SUM(E10:E13)-E9</f>
        <v>0</v>
      </c>
      <c r="F48" s="57">
        <f aca="true" t="shared" si="5" ref="F48:M48">SUM(F10:F13)-F9</f>
        <v>0</v>
      </c>
      <c r="G48" s="57">
        <f t="shared" si="5"/>
        <v>0</v>
      </c>
      <c r="H48" s="57">
        <f t="shared" si="5"/>
        <v>0</v>
      </c>
      <c r="I48" s="57">
        <f t="shared" si="5"/>
        <v>0</v>
      </c>
      <c r="J48" s="57">
        <f t="shared" si="5"/>
        <v>0</v>
      </c>
      <c r="K48" s="57">
        <f t="shared" si="5"/>
        <v>0</v>
      </c>
      <c r="L48" s="57">
        <f t="shared" si="5"/>
        <v>0</v>
      </c>
      <c r="M48" s="57">
        <f t="shared" si="5"/>
        <v>0</v>
      </c>
      <c r="N48" s="2"/>
      <c r="O48" s="57">
        <f aca="true" t="shared" si="6" ref="O48:V48">SUM(O10:O13)-O9</f>
        <v>0</v>
      </c>
      <c r="P48" s="57">
        <f t="shared" si="6"/>
        <v>0</v>
      </c>
      <c r="Q48" s="57">
        <f t="shared" si="6"/>
        <v>0</v>
      </c>
      <c r="R48" s="57">
        <f t="shared" si="6"/>
        <v>0</v>
      </c>
      <c r="S48" s="57">
        <f t="shared" si="6"/>
        <v>0</v>
      </c>
      <c r="T48" s="57">
        <f t="shared" si="6"/>
        <v>0</v>
      </c>
      <c r="U48" s="57">
        <f t="shared" si="6"/>
        <v>0</v>
      </c>
      <c r="V48" s="57">
        <f t="shared" si="6"/>
        <v>0</v>
      </c>
      <c r="Y48" s="2"/>
    </row>
    <row r="49" spans="4:25" ht="12">
      <c r="D49" s="13" t="s">
        <v>105</v>
      </c>
      <c r="E49" s="57">
        <f>SUM(E15:E19)-E14</f>
        <v>0</v>
      </c>
      <c r="F49" s="57">
        <f aca="true" t="shared" si="7" ref="F49:M49">SUM(F15:F19)-F14</f>
        <v>0</v>
      </c>
      <c r="G49" s="57">
        <f t="shared" si="7"/>
        <v>0</v>
      </c>
      <c r="H49" s="57">
        <f t="shared" si="7"/>
        <v>0</v>
      </c>
      <c r="I49" s="57">
        <f t="shared" si="7"/>
        <v>0</v>
      </c>
      <c r="J49" s="57">
        <f t="shared" si="7"/>
        <v>0</v>
      </c>
      <c r="K49" s="57">
        <f t="shared" si="7"/>
        <v>0</v>
      </c>
      <c r="L49" s="57">
        <f t="shared" si="7"/>
        <v>0</v>
      </c>
      <c r="M49" s="57">
        <f t="shared" si="7"/>
        <v>0</v>
      </c>
      <c r="N49" s="2"/>
      <c r="O49" s="57">
        <f aca="true" t="shared" si="8" ref="O49:V49">SUM(O15:O19)-O14</f>
        <v>0</v>
      </c>
      <c r="P49" s="57">
        <f t="shared" si="8"/>
        <v>0</v>
      </c>
      <c r="Q49" s="57">
        <f t="shared" si="8"/>
        <v>0</v>
      </c>
      <c r="R49" s="57">
        <f t="shared" si="8"/>
        <v>0</v>
      </c>
      <c r="S49" s="57">
        <f t="shared" si="8"/>
        <v>0</v>
      </c>
      <c r="T49" s="57">
        <f t="shared" si="8"/>
        <v>0</v>
      </c>
      <c r="U49" s="57">
        <f t="shared" si="8"/>
        <v>0</v>
      </c>
      <c r="V49" s="57">
        <f t="shared" si="8"/>
        <v>0</v>
      </c>
      <c r="Y49" s="2"/>
    </row>
    <row r="50" spans="4:25" ht="12">
      <c r="D50" s="13" t="s">
        <v>106</v>
      </c>
      <c r="E50" s="57">
        <f>SUM(E21:E23)-E20</f>
        <v>0</v>
      </c>
      <c r="F50" s="57">
        <f aca="true" t="shared" si="9" ref="F50:M50">SUM(F21:F23)-F20</f>
        <v>0</v>
      </c>
      <c r="G50" s="57">
        <f t="shared" si="9"/>
        <v>0</v>
      </c>
      <c r="H50" s="57">
        <f t="shared" si="9"/>
        <v>0</v>
      </c>
      <c r="I50" s="57">
        <f t="shared" si="9"/>
        <v>0</v>
      </c>
      <c r="J50" s="57">
        <f t="shared" si="9"/>
        <v>0</v>
      </c>
      <c r="K50" s="57">
        <f t="shared" si="9"/>
        <v>0</v>
      </c>
      <c r="L50" s="57">
        <f t="shared" si="9"/>
        <v>0</v>
      </c>
      <c r="M50" s="57">
        <f t="shared" si="9"/>
        <v>0</v>
      </c>
      <c r="N50" s="2"/>
      <c r="O50" s="57">
        <f aca="true" t="shared" si="10" ref="O50:V50">SUM(O21:O23)-O20</f>
        <v>0</v>
      </c>
      <c r="P50" s="57">
        <f t="shared" si="10"/>
        <v>0</v>
      </c>
      <c r="Q50" s="57">
        <f t="shared" si="10"/>
        <v>0</v>
      </c>
      <c r="R50" s="57">
        <f t="shared" si="10"/>
        <v>0</v>
      </c>
      <c r="S50" s="57">
        <f t="shared" si="10"/>
        <v>0</v>
      </c>
      <c r="T50" s="57">
        <f t="shared" si="10"/>
        <v>0</v>
      </c>
      <c r="U50" s="57">
        <f t="shared" si="10"/>
        <v>0</v>
      </c>
      <c r="V50" s="57">
        <f t="shared" si="10"/>
        <v>0</v>
      </c>
      <c r="Y50" s="2"/>
    </row>
    <row r="51" spans="4:25" ht="12">
      <c r="D51" s="13" t="s">
        <v>107</v>
      </c>
      <c r="E51" s="57">
        <f>SUM(E25:E27)-E24</f>
        <v>0</v>
      </c>
      <c r="F51" s="57">
        <f aca="true" t="shared" si="11" ref="F51:M51">SUM(F25:F27)-F24</f>
        <v>0</v>
      </c>
      <c r="G51" s="57">
        <f t="shared" si="11"/>
        <v>0</v>
      </c>
      <c r="H51" s="57">
        <f t="shared" si="11"/>
        <v>0</v>
      </c>
      <c r="I51" s="57">
        <f t="shared" si="11"/>
        <v>0</v>
      </c>
      <c r="J51" s="57">
        <f t="shared" si="11"/>
        <v>0</v>
      </c>
      <c r="K51" s="57">
        <f t="shared" si="11"/>
        <v>0</v>
      </c>
      <c r="L51" s="57">
        <f t="shared" si="11"/>
        <v>0</v>
      </c>
      <c r="M51" s="57">
        <f t="shared" si="11"/>
        <v>0</v>
      </c>
      <c r="N51" s="2"/>
      <c r="O51" s="57">
        <f aca="true" t="shared" si="12" ref="O51:V51">SUM(O25:O27)-O24</f>
        <v>0</v>
      </c>
      <c r="P51" s="57">
        <f t="shared" si="12"/>
        <v>0</v>
      </c>
      <c r="Q51" s="57">
        <f t="shared" si="12"/>
        <v>0</v>
      </c>
      <c r="R51" s="57">
        <f t="shared" si="12"/>
        <v>0</v>
      </c>
      <c r="S51" s="57">
        <f t="shared" si="12"/>
        <v>0</v>
      </c>
      <c r="T51" s="57">
        <f t="shared" si="12"/>
        <v>0</v>
      </c>
      <c r="U51" s="57">
        <f t="shared" si="12"/>
        <v>0</v>
      </c>
      <c r="V51" s="57">
        <f t="shared" si="12"/>
        <v>0</v>
      </c>
      <c r="Y51" s="2"/>
    </row>
    <row r="52" spans="4:25" ht="12">
      <c r="D52" s="13" t="s">
        <v>108</v>
      </c>
      <c r="E52" s="57">
        <f>SUM(E29:E30)-E28</f>
        <v>0</v>
      </c>
      <c r="F52" s="57">
        <f aca="true" t="shared" si="13" ref="F52:M52">SUM(F29:F30)-F28</f>
        <v>0</v>
      </c>
      <c r="G52" s="57">
        <f t="shared" si="13"/>
        <v>0</v>
      </c>
      <c r="H52" s="57">
        <f t="shared" si="13"/>
        <v>0</v>
      </c>
      <c r="I52" s="57">
        <f t="shared" si="13"/>
        <v>0</v>
      </c>
      <c r="J52" s="57">
        <f t="shared" si="13"/>
        <v>0</v>
      </c>
      <c r="K52" s="57">
        <f t="shared" si="13"/>
        <v>0</v>
      </c>
      <c r="L52" s="57">
        <f t="shared" si="13"/>
        <v>0</v>
      </c>
      <c r="M52" s="57">
        <f t="shared" si="13"/>
        <v>0</v>
      </c>
      <c r="N52" s="2"/>
      <c r="O52" s="57">
        <f aca="true" t="shared" si="14" ref="O52:V52">SUM(O29:O30)-O28</f>
        <v>0</v>
      </c>
      <c r="P52" s="57">
        <f t="shared" si="14"/>
        <v>0</v>
      </c>
      <c r="Q52" s="57">
        <f t="shared" si="14"/>
        <v>0</v>
      </c>
      <c r="R52" s="57">
        <f t="shared" si="14"/>
        <v>0</v>
      </c>
      <c r="S52" s="57">
        <f t="shared" si="14"/>
        <v>0</v>
      </c>
      <c r="T52" s="57">
        <f t="shared" si="14"/>
        <v>0</v>
      </c>
      <c r="U52" s="57">
        <f t="shared" si="14"/>
        <v>0</v>
      </c>
      <c r="V52" s="57">
        <f t="shared" si="14"/>
        <v>0</v>
      </c>
      <c r="Y52" s="2"/>
    </row>
    <row r="53" spans="4:25" ht="12">
      <c r="D53" s="58"/>
      <c r="E53" s="55"/>
      <c r="F53" s="55"/>
      <c r="G53" s="55"/>
      <c r="H53" s="55"/>
      <c r="I53" s="55"/>
      <c r="J53" s="55"/>
      <c r="K53" s="55"/>
      <c r="L53" s="55"/>
      <c r="M53" s="55"/>
      <c r="N53" s="2"/>
      <c r="O53" s="55"/>
      <c r="P53" s="55"/>
      <c r="Q53" s="55"/>
      <c r="R53" s="55"/>
      <c r="S53" s="55"/>
      <c r="T53" s="55"/>
      <c r="U53" s="55"/>
      <c r="V53" s="55"/>
      <c r="Y53" s="2"/>
    </row>
    <row r="54" spans="4:25" ht="12">
      <c r="D54" s="13"/>
      <c r="E54" s="55"/>
      <c r="F54" s="55"/>
      <c r="G54" s="55"/>
      <c r="H54" s="55"/>
      <c r="I54" s="55"/>
      <c r="J54" s="55"/>
      <c r="K54" s="55"/>
      <c r="L54" s="55"/>
      <c r="M54" s="55"/>
      <c r="N54" s="2"/>
      <c r="O54" s="55"/>
      <c r="P54" s="55"/>
      <c r="Q54" s="55"/>
      <c r="R54" s="55"/>
      <c r="S54" s="55"/>
      <c r="T54" s="55"/>
      <c r="U54" s="55"/>
      <c r="V54" s="55"/>
      <c r="Y54" s="2"/>
    </row>
    <row r="55" spans="4:25" ht="12">
      <c r="D55" s="13" t="s">
        <v>9</v>
      </c>
      <c r="E55" s="57">
        <f>SUM(E33:E38)-E8</f>
        <v>0</v>
      </c>
      <c r="F55" s="57">
        <f>SUM(F33:F38)-F8</f>
        <v>0</v>
      </c>
      <c r="G55" s="57">
        <f aca="true" t="shared" si="15" ref="G55:M55">SUM(G33:G38)-G8</f>
        <v>0</v>
      </c>
      <c r="H55" s="57">
        <f t="shared" si="15"/>
        <v>0</v>
      </c>
      <c r="I55" s="57">
        <f t="shared" si="15"/>
        <v>0</v>
      </c>
      <c r="J55" s="57">
        <f t="shared" si="15"/>
        <v>0</v>
      </c>
      <c r="K55" s="57">
        <f t="shared" si="15"/>
        <v>0</v>
      </c>
      <c r="L55" s="57">
        <f t="shared" si="15"/>
        <v>0</v>
      </c>
      <c r="M55" s="57">
        <f t="shared" si="15"/>
        <v>0</v>
      </c>
      <c r="N55" s="2"/>
      <c r="O55" s="57">
        <f aca="true" t="shared" si="16" ref="O55:V55">SUM(O33:O38)-O8</f>
        <v>0</v>
      </c>
      <c r="P55" s="57">
        <f t="shared" si="16"/>
        <v>0</v>
      </c>
      <c r="Q55" s="57">
        <f t="shared" si="16"/>
        <v>0</v>
      </c>
      <c r="R55" s="57">
        <f t="shared" si="16"/>
        <v>0</v>
      </c>
      <c r="S55" s="57">
        <f t="shared" si="16"/>
        <v>0</v>
      </c>
      <c r="T55" s="57">
        <f t="shared" si="16"/>
        <v>0</v>
      </c>
      <c r="U55" s="57">
        <f t="shared" si="16"/>
        <v>0</v>
      </c>
      <c r="V55" s="57">
        <f t="shared" si="16"/>
        <v>0</v>
      </c>
      <c r="Y55" s="2"/>
    </row>
    <row r="56" spans="4:25" ht="12">
      <c r="D56" s="13" t="s">
        <v>75</v>
      </c>
      <c r="E56" s="57">
        <f>SUM(E39:E44)-E8</f>
        <v>0</v>
      </c>
      <c r="F56" s="57">
        <f aca="true" t="shared" si="17" ref="F56:M56">SUM(F39:F44)-F8</f>
        <v>0</v>
      </c>
      <c r="G56" s="57">
        <f t="shared" si="17"/>
        <v>0</v>
      </c>
      <c r="H56" s="57">
        <f t="shared" si="17"/>
        <v>0</v>
      </c>
      <c r="I56" s="57">
        <f t="shared" si="17"/>
        <v>0</v>
      </c>
      <c r="J56" s="57">
        <f t="shared" si="17"/>
        <v>0</v>
      </c>
      <c r="K56" s="57">
        <f t="shared" si="17"/>
        <v>0</v>
      </c>
      <c r="L56" s="57">
        <f t="shared" si="17"/>
        <v>0</v>
      </c>
      <c r="M56" s="57">
        <f t="shared" si="17"/>
        <v>0</v>
      </c>
      <c r="N56" s="2"/>
      <c r="O56" s="57">
        <f aca="true" t="shared" si="18" ref="O56:V56">SUM(O39:O44)-O8</f>
        <v>0</v>
      </c>
      <c r="P56" s="57">
        <f t="shared" si="18"/>
        <v>0</v>
      </c>
      <c r="Q56" s="57">
        <f t="shared" si="18"/>
        <v>0</v>
      </c>
      <c r="R56" s="57">
        <f t="shared" si="18"/>
        <v>0</v>
      </c>
      <c r="S56" s="57">
        <f t="shared" si="18"/>
        <v>0</v>
      </c>
      <c r="T56" s="57">
        <f t="shared" si="18"/>
        <v>0</v>
      </c>
      <c r="U56" s="57">
        <f t="shared" si="18"/>
        <v>0</v>
      </c>
      <c r="V56" s="57">
        <f t="shared" si="18"/>
        <v>0</v>
      </c>
      <c r="Y56" s="2"/>
    </row>
    <row r="57" spans="4:25" ht="12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Y57" s="2"/>
    </row>
    <row r="58" spans="4:25" ht="12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Y58" s="2"/>
    </row>
    <row r="59" spans="4:25" ht="12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Y59" s="2"/>
    </row>
    <row r="60" spans="4:25" ht="12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Y60" s="2"/>
    </row>
    <row r="61" spans="4:25" ht="12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Y61" s="2"/>
    </row>
    <row r="62" spans="4:25" ht="12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Y62" s="2"/>
    </row>
    <row r="63" spans="4:25" ht="12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Y63" s="2"/>
    </row>
    <row r="64" spans="4:25" ht="12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Y64" s="2"/>
    </row>
  </sheetData>
  <sheetProtection/>
  <mergeCells count="69">
    <mergeCell ref="E2:L2"/>
    <mergeCell ref="P2:V2"/>
    <mergeCell ref="W39:Y39"/>
    <mergeCell ref="Z39:Z44"/>
    <mergeCell ref="W40:Y40"/>
    <mergeCell ref="W41:Y41"/>
    <mergeCell ref="W42:Y42"/>
    <mergeCell ref="W43:Y43"/>
    <mergeCell ref="W44:Y44"/>
    <mergeCell ref="Y30:Z30"/>
    <mergeCell ref="W33:Y33"/>
    <mergeCell ref="Z33:Z38"/>
    <mergeCell ref="W34:Y34"/>
    <mergeCell ref="W35:Y35"/>
    <mergeCell ref="W36:Y36"/>
    <mergeCell ref="W37:Y37"/>
    <mergeCell ref="W38:Y38"/>
    <mergeCell ref="Y26:Z26"/>
    <mergeCell ref="Y27:Z27"/>
    <mergeCell ref="X28:Z28"/>
    <mergeCell ref="Y29:Z29"/>
    <mergeCell ref="X31:Z31"/>
    <mergeCell ref="Y32:Z32"/>
    <mergeCell ref="X20:Z20"/>
    <mergeCell ref="Y21:Z21"/>
    <mergeCell ref="Y22:Z22"/>
    <mergeCell ref="Y23:Z23"/>
    <mergeCell ref="X24:Z24"/>
    <mergeCell ref="Y25:Z25"/>
    <mergeCell ref="X14:Z14"/>
    <mergeCell ref="Y15:Z15"/>
    <mergeCell ref="Y16:Z16"/>
    <mergeCell ref="Y17:Z17"/>
    <mergeCell ref="Y18:Z18"/>
    <mergeCell ref="Y19:Z19"/>
    <mergeCell ref="B39:C44"/>
    <mergeCell ref="B4:D7"/>
    <mergeCell ref="W4:Z7"/>
    <mergeCell ref="W8:Z8"/>
    <mergeCell ref="X9:Z9"/>
    <mergeCell ref="Y10:Z10"/>
    <mergeCell ref="Y11:Z11"/>
    <mergeCell ref="Y12:Z12"/>
    <mergeCell ref="Y13:Z13"/>
    <mergeCell ref="C24:D24"/>
    <mergeCell ref="C28:D28"/>
    <mergeCell ref="C31:D31"/>
    <mergeCell ref="B33:C38"/>
    <mergeCell ref="B8:D8"/>
    <mergeCell ref="C9:D9"/>
    <mergeCell ref="C14:D14"/>
    <mergeCell ref="C20:D20"/>
    <mergeCell ref="I4:I7"/>
    <mergeCell ref="J4:J7"/>
    <mergeCell ref="K4:K7"/>
    <mergeCell ref="L4:L7"/>
    <mergeCell ref="E4:E7"/>
    <mergeCell ref="F4:F7"/>
    <mergeCell ref="G4:G7"/>
    <mergeCell ref="H4:H7"/>
    <mergeCell ref="R4:R7"/>
    <mergeCell ref="S4:S7"/>
    <mergeCell ref="T4:T7"/>
    <mergeCell ref="V4:V7"/>
    <mergeCell ref="U4:U7"/>
    <mergeCell ref="M4:M7"/>
    <mergeCell ref="O4:O7"/>
    <mergeCell ref="P4:P7"/>
    <mergeCell ref="Q4:Q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2022-07-28T02:43:22Z</dcterms:created>
  <dcterms:modified xsi:type="dcterms:W3CDTF">2022-07-28T02:43:22Z</dcterms:modified>
  <cp:category/>
  <cp:version/>
  <cp:contentType/>
  <cp:contentStatus/>
</cp:coreProperties>
</file>