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192" windowWidth="15480" windowHeight="6240" activeTab="0"/>
  </bookViews>
  <sheets>
    <sheet name="52" sheetId="1" r:id="rId1"/>
  </sheets>
  <definedNames>
    <definedName name="_xlnm.Print_Area" localSheetId="0">'52'!$B$2:$I$54</definedName>
  </definedNames>
  <calcPr fullCalcOnLoad="1"/>
</workbook>
</file>

<file path=xl/sharedStrings.xml><?xml version="1.0" encoding="utf-8"?>
<sst xmlns="http://schemas.openxmlformats.org/spreadsheetml/2006/main" count="46" uniqueCount="33">
  <si>
    <t>罪種及び年次</t>
  </si>
  <si>
    <t>注１　「被害額」は、被害発生時における時価（公定価格のあるものはそれによる。）で計上してある。</t>
  </si>
  <si>
    <t>総被害額</t>
  </si>
  <si>
    <t>うち）現金</t>
  </si>
  <si>
    <t>被害額
(千円)</t>
  </si>
  <si>
    <t>回復額
(千円)</t>
  </si>
  <si>
    <t>１件当たりの
被害額(円)</t>
  </si>
  <si>
    <t>強盗</t>
  </si>
  <si>
    <t>恐喝</t>
  </si>
  <si>
    <t>窃盗</t>
  </si>
  <si>
    <t>詐欺</t>
  </si>
  <si>
    <t>横領</t>
  </si>
  <si>
    <t>占有離脱物横領</t>
  </si>
  <si>
    <t>総数</t>
  </si>
  <si>
    <t>　２ (1)「回復額」は、検挙した事件について計上したもので、被害品の発見その他によって被害が回復し</t>
  </si>
  <si>
    <t>　　　ても事件が未検挙のものは計上されていない。</t>
  </si>
  <si>
    <t xml:space="preserve">     (2)「回復額」は、被害品が被害者に返還された場合だけでなく、警察で差押え・領置の手続をとった</t>
  </si>
  <si>
    <t>　　　盗品等及び被害財物そのものが回復されなくとも、賠償等によってそれに相当する金品が回復された</t>
  </si>
  <si>
    <t>　　　場合等すべて被害発生時の金額を基準に計上してある。</t>
  </si>
  <si>
    <t>計算用</t>
  </si>
  <si>
    <t>認知</t>
  </si>
  <si>
    <t>52　年次別  財物被害額及び被害回復額</t>
  </si>
  <si>
    <t>総数</t>
  </si>
  <si>
    <t>占脱</t>
  </si>
  <si>
    <t>年次</t>
  </si>
  <si>
    <t>一件当たりの被害額</t>
  </si>
  <si>
    <t>総数確認</t>
  </si>
  <si>
    <t>平成18年</t>
  </si>
  <si>
    <t>平成19年</t>
  </si>
  <si>
    <t>平成20年</t>
  </si>
  <si>
    <t>平成21年</t>
  </si>
  <si>
    <t>平成22年</t>
  </si>
  <si>
    <t>被害３２２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</si>
</sst>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;_�"/>
    <numFmt numFmtId="178" formatCode="0;_⠀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49" fontId="0" fillId="0" borderId="12" xfId="0" applyNumberFormat="1" applyFill="1" applyBorder="1" applyAlignment="1" applyProtection="1">
      <alignment horizontal="left" vertical="center"/>
      <protection/>
    </xf>
    <xf numFmtId="38" fontId="0" fillId="0" borderId="13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38" fontId="0" fillId="0" borderId="0" xfId="48" applyFont="1" applyFill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38" fontId="7" fillId="0" borderId="13" xfId="0" applyNumberFormat="1" applyFont="1" applyFill="1" applyBorder="1" applyAlignment="1">
      <alignment vertical="center"/>
    </xf>
    <xf numFmtId="38" fontId="7" fillId="0" borderId="12" xfId="0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 quotePrefix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38" fontId="7" fillId="0" borderId="0" xfId="48" applyFont="1" applyFill="1" applyAlignment="1">
      <alignment horizontal="right" vertical="center"/>
    </xf>
    <xf numFmtId="38" fontId="0" fillId="0" borderId="13" xfId="0" applyNumberFormat="1" applyFont="1" applyFill="1" applyBorder="1" applyAlignment="1" applyProtection="1">
      <alignment vertical="center"/>
      <protection locked="0"/>
    </xf>
    <xf numFmtId="38" fontId="0" fillId="0" borderId="12" xfId="0" applyNumberFormat="1" applyFont="1" applyFill="1" applyBorder="1" applyAlignment="1" applyProtection="1">
      <alignment vertical="center"/>
      <protection locked="0"/>
    </xf>
    <xf numFmtId="38" fontId="7" fillId="0" borderId="0" xfId="48" applyFont="1" applyFill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2" xfId="0" applyNumberFormat="1" applyFont="1" applyFill="1" applyBorder="1" applyAlignment="1" applyProtection="1">
      <alignment vertical="center"/>
      <protection locked="0"/>
    </xf>
    <xf numFmtId="38" fontId="7" fillId="0" borderId="10" xfId="48" applyFont="1" applyFill="1" applyBorder="1" applyAlignment="1">
      <alignment vertical="center"/>
    </xf>
    <xf numFmtId="49" fontId="7" fillId="0" borderId="12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38" fontId="0" fillId="0" borderId="13" xfId="48" applyFont="1" applyFill="1" applyBorder="1" applyAlignment="1" applyProtection="1">
      <alignment vertical="center"/>
      <protection locked="0"/>
    </xf>
    <xf numFmtId="38" fontId="0" fillId="0" borderId="10" xfId="48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 quotePrefix="1">
      <alignment horizontal="distributed" vertical="center"/>
      <protection/>
    </xf>
    <xf numFmtId="49" fontId="7" fillId="0" borderId="15" xfId="0" applyNumberFormat="1" applyFont="1" applyFill="1" applyBorder="1" applyAlignment="1" applyProtection="1" quotePrefix="1">
      <alignment horizontal="left" vertical="center"/>
      <protection/>
    </xf>
    <xf numFmtId="38" fontId="7" fillId="0" borderId="16" xfId="48" applyFont="1" applyFill="1" applyBorder="1" applyAlignment="1" applyProtection="1">
      <alignment vertical="center"/>
      <protection locked="0"/>
    </xf>
    <xf numFmtId="38" fontId="7" fillId="0" borderId="17" xfId="48" applyFont="1" applyFill="1" applyBorder="1" applyAlignment="1" applyProtection="1">
      <alignment vertical="center"/>
      <protection locked="0"/>
    </xf>
    <xf numFmtId="38" fontId="7" fillId="0" borderId="16" xfId="0" applyNumberFormat="1" applyFont="1" applyFill="1" applyBorder="1" applyAlignment="1" applyProtection="1">
      <alignment vertical="center"/>
      <protection locked="0"/>
    </xf>
    <xf numFmtId="38" fontId="7" fillId="0" borderId="15" xfId="0" applyNumberFormat="1" applyFont="1" applyFill="1" applyBorder="1" applyAlignment="1" applyProtection="1">
      <alignment vertical="center"/>
      <protection locked="0"/>
    </xf>
    <xf numFmtId="38" fontId="7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applyProtection="1" quotePrefix="1">
      <alignment horizontal="left"/>
      <protection/>
    </xf>
    <xf numFmtId="38" fontId="0" fillId="0" borderId="0" xfId="0" applyNumberFormat="1" applyFont="1" applyFill="1" applyAlignment="1">
      <alignment/>
    </xf>
    <xf numFmtId="38" fontId="0" fillId="0" borderId="0" xfId="48" applyFont="1" applyAlignment="1">
      <alignment horizontal="right" vertical="center"/>
    </xf>
    <xf numFmtId="38" fontId="0" fillId="0" borderId="12" xfId="0" applyNumberFormat="1" applyFont="1" applyFill="1" applyBorder="1" applyAlignment="1" applyProtection="1">
      <alignment vertical="center"/>
      <protection locked="0"/>
    </xf>
    <xf numFmtId="38" fontId="0" fillId="0" borderId="13" xfId="0" applyNumberFormat="1" applyFont="1" applyFill="1" applyBorder="1" applyAlignment="1" applyProtection="1">
      <alignment vertical="center"/>
      <protection locked="0"/>
    </xf>
    <xf numFmtId="38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62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" sqref="B3"/>
    </sheetView>
  </sheetViews>
  <sheetFormatPr defaultColWidth="9.125" defaultRowHeight="12.75"/>
  <cols>
    <col min="1" max="1" width="2.625" style="53" customWidth="1"/>
    <col min="2" max="2" width="18.50390625" style="53" customWidth="1"/>
    <col min="3" max="3" width="9.625" style="53" bestFit="1" customWidth="1"/>
    <col min="4" max="8" width="14.625" style="53" customWidth="1"/>
    <col min="9" max="9" width="4.125" style="53" customWidth="1"/>
    <col min="10" max="10" width="9.125" style="54" customWidth="1"/>
    <col min="11" max="11" width="9.125" style="53" customWidth="1"/>
    <col min="12" max="13" width="10.625" style="54" bestFit="1" customWidth="1"/>
    <col min="14" max="15" width="9.125" style="53" customWidth="1"/>
    <col min="16" max="16" width="10.625" style="53" bestFit="1" customWidth="1"/>
    <col min="17" max="16384" width="9.125" style="53" customWidth="1"/>
  </cols>
  <sheetData>
    <row r="1" spans="2:13" s="4" customFormat="1" ht="12">
      <c r="B1" s="61" t="s">
        <v>32</v>
      </c>
      <c r="J1" s="5"/>
      <c r="L1" s="5"/>
      <c r="M1" s="5"/>
    </row>
    <row r="2" spans="2:13" s="4" customFormat="1" ht="15.75" customHeight="1">
      <c r="B2" s="6"/>
      <c r="C2" s="62" t="s">
        <v>21</v>
      </c>
      <c r="D2" s="63"/>
      <c r="E2" s="63"/>
      <c r="F2" s="63"/>
      <c r="G2" s="63"/>
      <c r="H2" s="7"/>
      <c r="J2" s="5"/>
      <c r="L2" s="5"/>
      <c r="M2" s="5"/>
    </row>
    <row r="3" spans="2:13" s="4" customFormat="1" ht="12" thickBot="1">
      <c r="B3" s="8"/>
      <c r="C3" s="8"/>
      <c r="D3" s="8"/>
      <c r="E3" s="8"/>
      <c r="F3" s="8"/>
      <c r="G3" s="8"/>
      <c r="H3" s="8"/>
      <c r="J3" s="5"/>
      <c r="L3" s="5" t="s">
        <v>19</v>
      </c>
      <c r="M3" s="5"/>
    </row>
    <row r="4" spans="2:13" s="4" customFormat="1" ht="15" customHeight="1">
      <c r="B4" s="64" t="s">
        <v>0</v>
      </c>
      <c r="C4" s="65"/>
      <c r="D4" s="69" t="s">
        <v>2</v>
      </c>
      <c r="E4" s="70"/>
      <c r="F4" s="71"/>
      <c r="G4" s="72" t="s">
        <v>3</v>
      </c>
      <c r="H4" s="73"/>
      <c r="J4" s="5"/>
      <c r="L4" s="5"/>
      <c r="M4" s="5"/>
    </row>
    <row r="5" spans="2:15" s="4" customFormat="1" ht="24">
      <c r="B5" s="66"/>
      <c r="C5" s="67"/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J5" s="5"/>
      <c r="K5" s="10" t="s">
        <v>24</v>
      </c>
      <c r="L5" s="5" t="s">
        <v>20</v>
      </c>
      <c r="M5" s="11" t="s">
        <v>25</v>
      </c>
      <c r="O5" s="5" t="s">
        <v>26</v>
      </c>
    </row>
    <row r="6" spans="2:16" s="4" customFormat="1" ht="15" customHeight="1">
      <c r="B6" s="12" t="s">
        <v>13</v>
      </c>
      <c r="C6" s="13" t="s">
        <v>27</v>
      </c>
      <c r="D6" s="14">
        <v>245840142</v>
      </c>
      <c r="E6" s="15">
        <v>22985302</v>
      </c>
      <c r="F6" s="15">
        <v>143034.43087642864</v>
      </c>
      <c r="G6" s="15">
        <v>108010367</v>
      </c>
      <c r="H6" s="1">
        <v>11830270</v>
      </c>
      <c r="J6" s="5" t="s">
        <v>22</v>
      </c>
      <c r="K6" s="16" t="str">
        <f>C6</f>
        <v>平成18年</v>
      </c>
      <c r="L6" s="17">
        <v>1718748</v>
      </c>
      <c r="M6" s="17">
        <f>D6/L6*1000</f>
        <v>143034.43087642864</v>
      </c>
      <c r="N6" s="18"/>
      <c r="O6" s="18">
        <f>SUM(L13,L19,L25,L31,L37,L43)-L6</f>
        <v>0</v>
      </c>
      <c r="P6" s="18"/>
    </row>
    <row r="7" spans="2:16" s="4" customFormat="1" ht="15" customHeight="1">
      <c r="B7" s="19"/>
      <c r="C7" s="13" t="s">
        <v>28</v>
      </c>
      <c r="D7" s="14">
        <v>228594381</v>
      </c>
      <c r="E7" s="15">
        <v>15342600</v>
      </c>
      <c r="F7" s="15">
        <v>143292.40957813576</v>
      </c>
      <c r="G7" s="15">
        <v>102245310</v>
      </c>
      <c r="H7" s="1">
        <v>4304734</v>
      </c>
      <c r="J7" s="5"/>
      <c r="K7" s="16" t="str">
        <f aca="true" t="shared" si="0" ref="K7:K47">C7</f>
        <v>平成19年</v>
      </c>
      <c r="L7" s="17">
        <v>1595300</v>
      </c>
      <c r="M7" s="17">
        <f>D7/L7*1000</f>
        <v>143292.40957813576</v>
      </c>
      <c r="N7" s="18"/>
      <c r="O7" s="18">
        <f>SUM(L14,L20,L26,L32,L38,L44)-L7</f>
        <v>0</v>
      </c>
      <c r="P7" s="18"/>
    </row>
    <row r="8" spans="2:16" s="4" customFormat="1" ht="15" customHeight="1">
      <c r="B8" s="19"/>
      <c r="C8" s="13" t="s">
        <v>29</v>
      </c>
      <c r="D8" s="14">
        <v>227083029</v>
      </c>
      <c r="E8" s="15">
        <v>12836674</v>
      </c>
      <c r="F8" s="60">
        <f>M8</f>
        <v>148867.85695555265</v>
      </c>
      <c r="G8" s="15">
        <v>110119373</v>
      </c>
      <c r="H8" s="1">
        <v>4580937</v>
      </c>
      <c r="I8" s="20"/>
      <c r="J8" s="21"/>
      <c r="K8" s="16" t="str">
        <f t="shared" si="0"/>
        <v>平成20年</v>
      </c>
      <c r="L8" s="57">
        <f>+L15+L21+L27+L33+L39+L45</f>
        <v>1525400</v>
      </c>
      <c r="M8" s="17">
        <f>D8/L8*1000</f>
        <v>148867.85695555265</v>
      </c>
      <c r="N8" s="18"/>
      <c r="O8" s="18">
        <f>SUM(L15,L21,L27,L33,L39,L45)-L8</f>
        <v>0</v>
      </c>
      <c r="P8" s="18"/>
    </row>
    <row r="9" spans="2:16" s="4" customFormat="1" ht="15" customHeight="1">
      <c r="B9" s="19"/>
      <c r="C9" s="13" t="s">
        <v>30</v>
      </c>
      <c r="D9" s="14">
        <v>183233012</v>
      </c>
      <c r="E9" s="14">
        <v>10708802</v>
      </c>
      <c r="F9" s="60">
        <f>M9</f>
        <v>128223.56425278443</v>
      </c>
      <c r="G9" s="14">
        <v>79755557</v>
      </c>
      <c r="H9" s="2">
        <v>3771107</v>
      </c>
      <c r="I9" s="20"/>
      <c r="J9" s="21"/>
      <c r="K9" s="16" t="str">
        <f t="shared" si="0"/>
        <v>平成21年</v>
      </c>
      <c r="L9" s="57">
        <f>+L16+L22+L28+L34+L40+L46</f>
        <v>1429012</v>
      </c>
      <c r="M9" s="17">
        <f>D9/L9*1000</f>
        <v>128223.56425278443</v>
      </c>
      <c r="N9" s="18"/>
      <c r="O9" s="18">
        <f>SUM(L16,L22,L28,L34,L40,L46)-L9</f>
        <v>0</v>
      </c>
      <c r="P9" s="18"/>
    </row>
    <row r="10" spans="2:15" s="20" customFormat="1" ht="15" customHeight="1">
      <c r="B10" s="22"/>
      <c r="C10" s="23" t="s">
        <v>31</v>
      </c>
      <c r="D10" s="24">
        <v>170341094</v>
      </c>
      <c r="E10" s="24">
        <f>SUM(E17,E23,E29,E35,E41,E47)</f>
        <v>11734323</v>
      </c>
      <c r="F10" s="25">
        <f>M10</f>
        <v>127727.20960504847</v>
      </c>
      <c r="G10" s="24">
        <v>73080742</v>
      </c>
      <c r="H10" s="26">
        <f>SUM(H17,H23,H29,H35,H41,H47)</f>
        <v>5489103</v>
      </c>
      <c r="I10" s="27"/>
      <c r="J10" s="28"/>
      <c r="K10" s="16" t="str">
        <f t="shared" si="0"/>
        <v>平成22年</v>
      </c>
      <c r="L10" s="57">
        <f>+L17+L23+L29+L35+L41+L47</f>
        <v>1333632</v>
      </c>
      <c r="M10" s="17">
        <f>D10/L10*1000</f>
        <v>127727.20960504847</v>
      </c>
      <c r="N10" s="18"/>
      <c r="O10" s="18">
        <f>SUM(L17,L23,L29,L35,L41,L47)-L10</f>
        <v>0</v>
      </c>
    </row>
    <row r="11" spans="2:13" s="4" customFormat="1" ht="15" customHeight="1">
      <c r="B11" s="12"/>
      <c r="C11" s="29"/>
      <c r="D11" s="14"/>
      <c r="E11" s="14"/>
      <c r="F11" s="14"/>
      <c r="G11" s="14"/>
      <c r="H11" s="2"/>
      <c r="J11" s="5"/>
      <c r="K11" s="16"/>
      <c r="L11" s="17"/>
      <c r="M11" s="17"/>
    </row>
    <row r="12" spans="2:13" s="4" customFormat="1" ht="15" customHeight="1">
      <c r="B12" s="19"/>
      <c r="C12" s="29"/>
      <c r="D12" s="14"/>
      <c r="E12" s="14"/>
      <c r="F12" s="14"/>
      <c r="G12" s="14"/>
      <c r="H12" s="2"/>
      <c r="J12" s="5"/>
      <c r="K12" s="16"/>
      <c r="L12" s="17"/>
      <c r="M12" s="17"/>
    </row>
    <row r="13" spans="2:14" s="4" customFormat="1" ht="15" customHeight="1">
      <c r="B13" s="12" t="s">
        <v>7</v>
      </c>
      <c r="C13" s="30" t="str">
        <f>C6</f>
        <v>平成18年</v>
      </c>
      <c r="D13" s="14">
        <v>1758547</v>
      </c>
      <c r="E13" s="15">
        <v>228323</v>
      </c>
      <c r="F13" s="15">
        <v>344273.10101801093</v>
      </c>
      <c r="G13" s="15">
        <v>1241979</v>
      </c>
      <c r="H13" s="2">
        <v>141266</v>
      </c>
      <c r="J13" s="5" t="s">
        <v>7</v>
      </c>
      <c r="K13" s="16" t="str">
        <f t="shared" si="0"/>
        <v>平成18年</v>
      </c>
      <c r="L13" s="31">
        <v>5108</v>
      </c>
      <c r="M13" s="17">
        <f>D13/L13*1000</f>
        <v>344273.10101801093</v>
      </c>
      <c r="N13" s="18"/>
    </row>
    <row r="14" spans="2:14" s="4" customFormat="1" ht="15" customHeight="1">
      <c r="B14" s="19"/>
      <c r="C14" s="30" t="str">
        <f>C7</f>
        <v>平成19年</v>
      </c>
      <c r="D14" s="14">
        <v>2163681</v>
      </c>
      <c r="E14" s="15">
        <v>665919</v>
      </c>
      <c r="F14" s="15">
        <v>473764.1777972411</v>
      </c>
      <c r="G14" s="15">
        <v>978275</v>
      </c>
      <c r="H14" s="2">
        <v>95181</v>
      </c>
      <c r="J14" s="5"/>
      <c r="K14" s="16" t="str">
        <f t="shared" si="0"/>
        <v>平成19年</v>
      </c>
      <c r="L14" s="17">
        <v>4567</v>
      </c>
      <c r="M14" s="17">
        <f>D14/L14*1000</f>
        <v>473764.1777972411</v>
      </c>
      <c r="N14" s="18"/>
    </row>
    <row r="15" spans="2:14" s="4" customFormat="1" ht="15" customHeight="1">
      <c r="B15" s="19"/>
      <c r="C15" s="30" t="str">
        <f>C8</f>
        <v>平成20年</v>
      </c>
      <c r="D15" s="32">
        <v>1212326</v>
      </c>
      <c r="E15" s="33">
        <v>183252</v>
      </c>
      <c r="F15" s="58">
        <f>M15</f>
        <v>282067.473243369</v>
      </c>
      <c r="G15" s="33">
        <v>725024</v>
      </c>
      <c r="H15" s="3">
        <v>110823</v>
      </c>
      <c r="I15" s="20"/>
      <c r="J15" s="21"/>
      <c r="K15" s="16" t="str">
        <f t="shared" si="0"/>
        <v>平成20年</v>
      </c>
      <c r="L15" s="34">
        <v>4298</v>
      </c>
      <c r="M15" s="17">
        <f>D15/L15*1000</f>
        <v>282067.473243369</v>
      </c>
      <c r="N15" s="18"/>
    </row>
    <row r="16" spans="2:14" s="4" customFormat="1" ht="15" customHeight="1">
      <c r="B16" s="19"/>
      <c r="C16" s="30" t="str">
        <f>C9</f>
        <v>平成21年</v>
      </c>
      <c r="D16" s="35">
        <v>1535219</v>
      </c>
      <c r="E16" s="35">
        <v>158865</v>
      </c>
      <c r="F16" s="58">
        <f>M16</f>
        <v>338526.7916207277</v>
      </c>
      <c r="G16" s="35">
        <v>1078659</v>
      </c>
      <c r="H16" s="36">
        <v>100207</v>
      </c>
      <c r="I16" s="20"/>
      <c r="J16" s="21"/>
      <c r="K16" s="16" t="str">
        <f t="shared" si="0"/>
        <v>平成21年</v>
      </c>
      <c r="L16" s="34">
        <v>4535</v>
      </c>
      <c r="M16" s="17">
        <f>D16/L16*1000</f>
        <v>338526.7916207277</v>
      </c>
      <c r="N16" s="18"/>
    </row>
    <row r="17" spans="2:14" s="20" customFormat="1" ht="15" customHeight="1">
      <c r="B17" s="22"/>
      <c r="C17" s="23" t="str">
        <f>C10</f>
        <v>平成22年</v>
      </c>
      <c r="D17" s="37">
        <v>1174374</v>
      </c>
      <c r="E17" s="37">
        <v>115457</v>
      </c>
      <c r="F17" s="38">
        <f>M17</f>
        <v>289897.3093063441</v>
      </c>
      <c r="G17" s="37">
        <v>991416</v>
      </c>
      <c r="H17" s="39">
        <v>66646</v>
      </c>
      <c r="I17" s="4"/>
      <c r="J17" s="5"/>
      <c r="K17" s="16" t="str">
        <f t="shared" si="0"/>
        <v>平成22年</v>
      </c>
      <c r="L17" s="17">
        <v>4051</v>
      </c>
      <c r="M17" s="17">
        <f>D17/L17*1000</f>
        <v>289897.3093063441</v>
      </c>
      <c r="N17" s="18"/>
    </row>
    <row r="18" spans="2:13" s="4" customFormat="1" ht="15" customHeight="1">
      <c r="B18" s="12"/>
      <c r="C18" s="29"/>
      <c r="D18" s="14"/>
      <c r="E18" s="14"/>
      <c r="F18" s="14"/>
      <c r="G18" s="14"/>
      <c r="H18" s="2"/>
      <c r="J18" s="5"/>
      <c r="K18" s="16"/>
      <c r="L18" s="17"/>
      <c r="M18" s="17"/>
    </row>
    <row r="19" spans="2:14" s="4" customFormat="1" ht="15" customHeight="1">
      <c r="B19" s="12" t="s">
        <v>8</v>
      </c>
      <c r="C19" s="30" t="str">
        <f>C6</f>
        <v>平成18年</v>
      </c>
      <c r="D19" s="14">
        <v>2507352</v>
      </c>
      <c r="E19" s="15">
        <v>339095</v>
      </c>
      <c r="F19" s="15">
        <v>290337.19314497453</v>
      </c>
      <c r="G19" s="15">
        <v>2236729</v>
      </c>
      <c r="H19" s="2">
        <v>253718</v>
      </c>
      <c r="J19" s="5" t="s">
        <v>8</v>
      </c>
      <c r="K19" s="16" t="str">
        <f t="shared" si="0"/>
        <v>平成18年</v>
      </c>
      <c r="L19" s="31">
        <v>8636</v>
      </c>
      <c r="M19" s="17">
        <f>D19/L19*1000</f>
        <v>290337.19314497453</v>
      </c>
      <c r="N19" s="18"/>
    </row>
    <row r="20" spans="2:14" s="4" customFormat="1" ht="15" customHeight="1">
      <c r="B20" s="19"/>
      <c r="C20" s="30" t="str">
        <f>C7</f>
        <v>平成19年</v>
      </c>
      <c r="D20" s="14">
        <v>3376286</v>
      </c>
      <c r="E20" s="15">
        <v>1140401</v>
      </c>
      <c r="F20" s="15">
        <v>457243.4994582882</v>
      </c>
      <c r="G20" s="15">
        <v>2132777</v>
      </c>
      <c r="H20" s="2">
        <v>114255</v>
      </c>
      <c r="J20" s="5"/>
      <c r="K20" s="16" t="str">
        <f t="shared" si="0"/>
        <v>平成19年</v>
      </c>
      <c r="L20" s="31">
        <v>7384</v>
      </c>
      <c r="M20" s="17">
        <f>D20/L20*1000</f>
        <v>457243.4994582882</v>
      </c>
      <c r="N20" s="18"/>
    </row>
    <row r="21" spans="2:14" s="4" customFormat="1" ht="15" customHeight="1">
      <c r="B21" s="19"/>
      <c r="C21" s="30" t="str">
        <f>C8</f>
        <v>平成20年</v>
      </c>
      <c r="D21" s="14">
        <v>2697099</v>
      </c>
      <c r="E21" s="15">
        <v>219823</v>
      </c>
      <c r="F21" s="58">
        <f>M21</f>
        <v>422544.1015196616</v>
      </c>
      <c r="G21" s="15">
        <v>1364964</v>
      </c>
      <c r="H21" s="2">
        <v>121931</v>
      </c>
      <c r="I21" s="20"/>
      <c r="J21" s="21"/>
      <c r="K21" s="16" t="str">
        <f t="shared" si="0"/>
        <v>平成20年</v>
      </c>
      <c r="L21" s="17">
        <v>6383</v>
      </c>
      <c r="M21" s="17">
        <f>D21/L21*1000</f>
        <v>422544.1015196616</v>
      </c>
      <c r="N21" s="18"/>
    </row>
    <row r="22" spans="2:14" s="4" customFormat="1" ht="15" customHeight="1">
      <c r="B22" s="19"/>
      <c r="C22" s="30" t="str">
        <f>C9</f>
        <v>平成21年</v>
      </c>
      <c r="D22" s="32">
        <v>1429615</v>
      </c>
      <c r="E22" s="33">
        <v>236390</v>
      </c>
      <c r="F22" s="58">
        <f>M22</f>
        <v>257310.11519078477</v>
      </c>
      <c r="G22" s="33">
        <v>1170431</v>
      </c>
      <c r="H22" s="3">
        <v>150104</v>
      </c>
      <c r="I22" s="20"/>
      <c r="J22" s="21"/>
      <c r="K22" s="16" t="str">
        <f t="shared" si="0"/>
        <v>平成21年</v>
      </c>
      <c r="L22" s="17">
        <v>5556</v>
      </c>
      <c r="M22" s="17">
        <f>D22/L22*1000</f>
        <v>257310.11519078477</v>
      </c>
      <c r="N22" s="18"/>
    </row>
    <row r="23" spans="2:14" s="20" customFormat="1" ht="15" customHeight="1">
      <c r="B23" s="22"/>
      <c r="C23" s="23" t="str">
        <f>C10</f>
        <v>平成22年</v>
      </c>
      <c r="D23" s="37">
        <v>1337592</v>
      </c>
      <c r="E23" s="37">
        <v>129892</v>
      </c>
      <c r="F23" s="38">
        <f>M23</f>
        <v>255607.1087330403</v>
      </c>
      <c r="G23" s="37">
        <v>1186046</v>
      </c>
      <c r="H23" s="39">
        <v>81316</v>
      </c>
      <c r="I23" s="4"/>
      <c r="J23" s="5"/>
      <c r="K23" s="16" t="str">
        <f t="shared" si="0"/>
        <v>平成22年</v>
      </c>
      <c r="L23" s="17">
        <v>5233</v>
      </c>
      <c r="M23" s="17">
        <f>D23/L23*1000</f>
        <v>255607.1087330403</v>
      </c>
      <c r="N23" s="18"/>
    </row>
    <row r="24" spans="2:13" s="4" customFormat="1" ht="15" customHeight="1">
      <c r="B24" s="12"/>
      <c r="C24" s="29"/>
      <c r="D24" s="14"/>
      <c r="E24" s="14"/>
      <c r="F24" s="14"/>
      <c r="G24" s="14"/>
      <c r="H24" s="2"/>
      <c r="J24" s="5"/>
      <c r="K24" s="16"/>
      <c r="L24" s="17"/>
      <c r="M24" s="17"/>
    </row>
    <row r="25" spans="2:14" s="4" customFormat="1" ht="15" customHeight="1">
      <c r="B25" s="12" t="s">
        <v>9</v>
      </c>
      <c r="C25" s="29" t="str">
        <f>C6</f>
        <v>平成18年</v>
      </c>
      <c r="D25" s="14">
        <v>166665009</v>
      </c>
      <c r="E25" s="15">
        <v>10314013</v>
      </c>
      <c r="F25" s="15">
        <v>108609.94976957083</v>
      </c>
      <c r="G25" s="15">
        <v>37999551</v>
      </c>
      <c r="H25" s="2">
        <v>1088565</v>
      </c>
      <c r="J25" s="5" t="s">
        <v>9</v>
      </c>
      <c r="K25" s="16" t="str">
        <f t="shared" si="0"/>
        <v>平成18年</v>
      </c>
      <c r="L25" s="31">
        <v>1534528</v>
      </c>
      <c r="M25" s="17">
        <f>D25/L25*1000</f>
        <v>108609.94976957083</v>
      </c>
      <c r="N25" s="18"/>
    </row>
    <row r="26" spans="2:14" s="4" customFormat="1" ht="15" customHeight="1">
      <c r="B26" s="19"/>
      <c r="C26" s="29" t="str">
        <f>C7</f>
        <v>平成19年</v>
      </c>
      <c r="D26" s="14">
        <v>144254561</v>
      </c>
      <c r="E26" s="15">
        <v>8803969</v>
      </c>
      <c r="F26" s="15">
        <v>100880.41939751993</v>
      </c>
      <c r="G26" s="15">
        <v>31868115</v>
      </c>
      <c r="H26" s="2">
        <v>1325428</v>
      </c>
      <c r="I26" s="20"/>
      <c r="J26" s="21"/>
      <c r="K26" s="16" t="str">
        <f t="shared" si="0"/>
        <v>平成19年</v>
      </c>
      <c r="L26" s="17">
        <v>1429956</v>
      </c>
      <c r="M26" s="17">
        <f>D26/L26*1000</f>
        <v>100880.41939751993</v>
      </c>
      <c r="N26" s="18"/>
    </row>
    <row r="27" spans="2:14" s="4" customFormat="1" ht="15" customHeight="1">
      <c r="B27" s="19"/>
      <c r="C27" s="29" t="str">
        <f>C8</f>
        <v>平成20年</v>
      </c>
      <c r="D27" s="32">
        <v>135419339</v>
      </c>
      <c r="E27" s="33">
        <v>7768853</v>
      </c>
      <c r="F27" s="58">
        <f>M27</f>
        <v>98147.59391542827</v>
      </c>
      <c r="G27" s="33">
        <v>28020675</v>
      </c>
      <c r="H27" s="3">
        <v>1126320</v>
      </c>
      <c r="I27" s="20"/>
      <c r="J27" s="21"/>
      <c r="K27" s="16" t="str">
        <f t="shared" si="0"/>
        <v>平成20年</v>
      </c>
      <c r="L27" s="17">
        <v>1379752</v>
      </c>
      <c r="M27" s="17">
        <f>D27/L27*1000</f>
        <v>98147.59391542827</v>
      </c>
      <c r="N27" s="18"/>
    </row>
    <row r="28" spans="2:14" s="4" customFormat="1" ht="15" customHeight="1">
      <c r="B28" s="19"/>
      <c r="C28" s="29" t="str">
        <f>C9</f>
        <v>平成21年</v>
      </c>
      <c r="D28" s="35">
        <v>120064849</v>
      </c>
      <c r="E28" s="35">
        <v>6656345</v>
      </c>
      <c r="F28" s="58">
        <f>M28</f>
        <v>91766.17842855811</v>
      </c>
      <c r="G28" s="35">
        <v>24854051</v>
      </c>
      <c r="H28" s="36">
        <v>1047549</v>
      </c>
      <c r="J28" s="5"/>
      <c r="K28" s="16" t="str">
        <f t="shared" si="0"/>
        <v>平成21年</v>
      </c>
      <c r="L28" s="17">
        <v>1308378</v>
      </c>
      <c r="M28" s="17">
        <f>D28/L28*1000</f>
        <v>91766.17842855811</v>
      </c>
      <c r="N28" s="18"/>
    </row>
    <row r="29" spans="2:14" s="20" customFormat="1" ht="15" customHeight="1">
      <c r="B29" s="22"/>
      <c r="C29" s="40" t="str">
        <f>C10</f>
        <v>平成22年</v>
      </c>
      <c r="D29" s="24">
        <v>112567204</v>
      </c>
      <c r="E29" s="24">
        <v>5827393</v>
      </c>
      <c r="F29" s="38">
        <f>M29</f>
        <v>91588.12066792563</v>
      </c>
      <c r="G29" s="24">
        <v>22870833</v>
      </c>
      <c r="H29" s="26">
        <v>793130</v>
      </c>
      <c r="I29" s="4"/>
      <c r="J29" s="5"/>
      <c r="K29" s="16" t="str">
        <f t="shared" si="0"/>
        <v>平成22年</v>
      </c>
      <c r="L29" s="17">
        <v>1229059</v>
      </c>
      <c r="M29" s="17">
        <f>D29/L29*1000</f>
        <v>91588.12066792563</v>
      </c>
      <c r="N29" s="18"/>
    </row>
    <row r="30" spans="2:13" s="4" customFormat="1" ht="15" customHeight="1">
      <c r="B30" s="12"/>
      <c r="C30" s="29"/>
      <c r="D30" s="14"/>
      <c r="E30" s="15"/>
      <c r="F30" s="15"/>
      <c r="G30" s="15"/>
      <c r="H30" s="2"/>
      <c r="J30" s="5"/>
      <c r="K30" s="16"/>
      <c r="L30" s="17"/>
      <c r="M30" s="17"/>
    </row>
    <row r="31" spans="2:14" s="4" customFormat="1" ht="15" customHeight="1">
      <c r="B31" s="12" t="s">
        <v>10</v>
      </c>
      <c r="C31" s="30" t="str">
        <f>C25</f>
        <v>平成18年</v>
      </c>
      <c r="D31" s="14">
        <v>61174049</v>
      </c>
      <c r="E31" s="15">
        <v>3573065</v>
      </c>
      <c r="F31" s="15">
        <v>819675.8629006324</v>
      </c>
      <c r="G31" s="15">
        <v>55579454</v>
      </c>
      <c r="H31" s="2">
        <v>2684201</v>
      </c>
      <c r="J31" s="5" t="s">
        <v>10</v>
      </c>
      <c r="K31" s="16" t="str">
        <f t="shared" si="0"/>
        <v>平成18年</v>
      </c>
      <c r="L31" s="31">
        <v>74632</v>
      </c>
      <c r="M31" s="17">
        <f>D31/L31*1000</f>
        <v>819675.8629006324</v>
      </c>
      <c r="N31" s="18"/>
    </row>
    <row r="32" spans="2:14" s="4" customFormat="1" ht="15" customHeight="1">
      <c r="B32" s="19"/>
      <c r="C32" s="30" t="str">
        <f>C26</f>
        <v>平成19年</v>
      </c>
      <c r="D32" s="14">
        <v>67132935</v>
      </c>
      <c r="E32" s="15">
        <v>3117339</v>
      </c>
      <c r="F32" s="15">
        <v>990351.1735288478</v>
      </c>
      <c r="G32" s="15">
        <v>60175409</v>
      </c>
      <c r="H32" s="2">
        <v>2051431</v>
      </c>
      <c r="I32" s="20"/>
      <c r="J32" s="21"/>
      <c r="K32" s="16" t="str">
        <f t="shared" si="0"/>
        <v>平成19年</v>
      </c>
      <c r="L32" s="17">
        <v>67787</v>
      </c>
      <c r="M32" s="17">
        <f>D32/L32*1000</f>
        <v>990351.1735288478</v>
      </c>
      <c r="N32" s="18"/>
    </row>
    <row r="33" spans="2:14" s="4" customFormat="1" ht="15" customHeight="1">
      <c r="B33" s="19"/>
      <c r="C33" s="30" t="str">
        <f>C27</f>
        <v>平成20年</v>
      </c>
      <c r="D33" s="32">
        <v>74032323</v>
      </c>
      <c r="E33" s="33">
        <v>2946098</v>
      </c>
      <c r="F33" s="58">
        <f>M33</f>
        <v>1146756.7613618763</v>
      </c>
      <c r="G33" s="33">
        <v>68978166</v>
      </c>
      <c r="H33" s="3">
        <v>2016739</v>
      </c>
      <c r="I33" s="20"/>
      <c r="J33" s="21"/>
      <c r="K33" s="16" t="str">
        <f t="shared" si="0"/>
        <v>平成20年</v>
      </c>
      <c r="L33" s="17">
        <v>64558</v>
      </c>
      <c r="M33" s="17">
        <f>D33/L33*1000</f>
        <v>1146756.7613618763</v>
      </c>
      <c r="N33" s="18"/>
    </row>
    <row r="34" spans="2:14" s="4" customFormat="1" ht="15" customHeight="1">
      <c r="B34" s="19"/>
      <c r="C34" s="30" t="str">
        <f>C28</f>
        <v>平成21年</v>
      </c>
      <c r="D34" s="35">
        <v>48068969</v>
      </c>
      <c r="E34" s="35">
        <v>2612749</v>
      </c>
      <c r="F34" s="58">
        <f>M34</f>
        <v>1060703.6718301778</v>
      </c>
      <c r="G34" s="35">
        <v>44648619</v>
      </c>
      <c r="H34" s="36">
        <v>1897341</v>
      </c>
      <c r="J34" s="5"/>
      <c r="K34" s="16" t="str">
        <f t="shared" si="0"/>
        <v>平成21年</v>
      </c>
      <c r="L34" s="17">
        <v>45318</v>
      </c>
      <c r="M34" s="17">
        <f>D34/L34*1000</f>
        <v>1060703.6718301778</v>
      </c>
      <c r="N34" s="18"/>
    </row>
    <row r="35" spans="2:14" s="20" customFormat="1" ht="15" customHeight="1">
      <c r="B35" s="22"/>
      <c r="C35" s="23" t="str">
        <f>C29</f>
        <v>平成22年</v>
      </c>
      <c r="D35" s="24">
        <v>40689044</v>
      </c>
      <c r="E35" s="24">
        <v>3156536</v>
      </c>
      <c r="F35" s="38">
        <f>M35</f>
        <v>1080460.0228365066</v>
      </c>
      <c r="G35" s="24">
        <v>36673012</v>
      </c>
      <c r="H35" s="26">
        <v>2545569</v>
      </c>
      <c r="I35" s="4"/>
      <c r="J35" s="5"/>
      <c r="K35" s="16" t="str">
        <f t="shared" si="0"/>
        <v>平成22年</v>
      </c>
      <c r="L35" s="17">
        <v>37659</v>
      </c>
      <c r="M35" s="17">
        <f>D35/L35*1000</f>
        <v>1080460.0228365066</v>
      </c>
      <c r="N35" s="18"/>
    </row>
    <row r="36" spans="2:13" s="4" customFormat="1" ht="15" customHeight="1">
      <c r="B36" s="12"/>
      <c r="C36" s="29"/>
      <c r="D36" s="14"/>
      <c r="E36" s="15"/>
      <c r="F36" s="15"/>
      <c r="G36" s="15"/>
      <c r="H36" s="2"/>
      <c r="J36" s="5"/>
      <c r="K36" s="16"/>
      <c r="L36" s="17"/>
      <c r="M36" s="17"/>
    </row>
    <row r="37" spans="2:14" s="4" customFormat="1" ht="15" customHeight="1">
      <c r="B37" s="12" t="s">
        <v>11</v>
      </c>
      <c r="C37" s="30" t="str">
        <f>C31</f>
        <v>平成18年</v>
      </c>
      <c r="D37" s="14">
        <v>13105591</v>
      </c>
      <c r="E37" s="15">
        <v>7927583</v>
      </c>
      <c r="F37" s="15">
        <v>5442521.179401994</v>
      </c>
      <c r="G37" s="15">
        <v>10828945</v>
      </c>
      <c r="H37" s="2">
        <v>7642501</v>
      </c>
      <c r="J37" s="5" t="s">
        <v>11</v>
      </c>
      <c r="K37" s="16" t="str">
        <f t="shared" si="0"/>
        <v>平成18年</v>
      </c>
      <c r="L37" s="31">
        <v>2408</v>
      </c>
      <c r="M37" s="17">
        <f>D37/L37*1000</f>
        <v>5442521.179401994</v>
      </c>
      <c r="N37" s="18"/>
    </row>
    <row r="38" spans="2:14" s="4" customFormat="1" ht="15" customHeight="1">
      <c r="B38" s="19"/>
      <c r="C38" s="30" t="str">
        <f>C32</f>
        <v>平成19年</v>
      </c>
      <c r="D38" s="14">
        <v>11112054</v>
      </c>
      <c r="E38" s="15">
        <v>996784</v>
      </c>
      <c r="F38" s="15">
        <v>5151624.478442281</v>
      </c>
      <c r="G38" s="15">
        <v>6974586</v>
      </c>
      <c r="H38" s="2">
        <v>568853</v>
      </c>
      <c r="I38" s="20"/>
      <c r="J38" s="21"/>
      <c r="K38" s="16" t="str">
        <f t="shared" si="0"/>
        <v>平成19年</v>
      </c>
      <c r="L38" s="17">
        <v>2157</v>
      </c>
      <c r="M38" s="17">
        <f>D38/L38*1000</f>
        <v>5151624.478442281</v>
      </c>
      <c r="N38" s="18"/>
    </row>
    <row r="39" spans="2:14" s="4" customFormat="1" ht="15" customHeight="1">
      <c r="B39" s="19"/>
      <c r="C39" s="30" t="str">
        <f>C33</f>
        <v>平成20年</v>
      </c>
      <c r="D39" s="32">
        <v>13229543</v>
      </c>
      <c r="E39" s="33">
        <v>1387251</v>
      </c>
      <c r="F39" s="58">
        <f>M39</f>
        <v>5959253.603603603</v>
      </c>
      <c r="G39" s="33">
        <v>10910394</v>
      </c>
      <c r="H39" s="3">
        <v>1178289</v>
      </c>
      <c r="I39" s="20"/>
      <c r="J39" s="21"/>
      <c r="K39" s="16" t="str">
        <f t="shared" si="0"/>
        <v>平成20年</v>
      </c>
      <c r="L39" s="17">
        <v>2220</v>
      </c>
      <c r="M39" s="17">
        <f>D39/L39*1000</f>
        <v>5959253.603603603</v>
      </c>
      <c r="N39" s="18"/>
    </row>
    <row r="40" spans="2:14" s="4" customFormat="1" ht="15" customHeight="1">
      <c r="B40" s="19"/>
      <c r="C40" s="30" t="str">
        <f>C34</f>
        <v>平成21年</v>
      </c>
      <c r="D40" s="35">
        <v>11683626</v>
      </c>
      <c r="E40" s="35">
        <v>736363</v>
      </c>
      <c r="F40" s="58">
        <f>M40</f>
        <v>5880033.2159033725</v>
      </c>
      <c r="G40" s="35">
        <v>7899936</v>
      </c>
      <c r="H40" s="36">
        <v>557806</v>
      </c>
      <c r="J40" s="5"/>
      <c r="K40" s="16" t="str">
        <f t="shared" si="0"/>
        <v>平成21年</v>
      </c>
      <c r="L40" s="17">
        <v>1987</v>
      </c>
      <c r="M40" s="17">
        <f>D40/L40*1000</f>
        <v>5880033.2159033725</v>
      </c>
      <c r="N40" s="18"/>
    </row>
    <row r="41" spans="2:14" s="20" customFormat="1" ht="15" customHeight="1">
      <c r="B41" s="22"/>
      <c r="C41" s="23" t="str">
        <f>C35</f>
        <v>平成22年</v>
      </c>
      <c r="D41" s="37">
        <v>14153760</v>
      </c>
      <c r="E41" s="37">
        <v>2230637</v>
      </c>
      <c r="F41" s="38">
        <f>M41</f>
        <v>8028224.617129892</v>
      </c>
      <c r="G41" s="37">
        <v>11254285</v>
      </c>
      <c r="H41" s="39">
        <v>1984864</v>
      </c>
      <c r="I41" s="4"/>
      <c r="J41" s="5"/>
      <c r="K41" s="16" t="str">
        <f t="shared" si="0"/>
        <v>平成22年</v>
      </c>
      <c r="L41" s="17">
        <v>1763</v>
      </c>
      <c r="M41" s="17">
        <f>D41/L41*1000</f>
        <v>8028224.617129892</v>
      </c>
      <c r="N41" s="18"/>
    </row>
    <row r="42" spans="2:13" s="4" customFormat="1" ht="15" customHeight="1">
      <c r="B42" s="41"/>
      <c r="C42" s="42"/>
      <c r="D42" s="14"/>
      <c r="E42" s="14"/>
      <c r="F42" s="14"/>
      <c r="G42" s="14"/>
      <c r="H42" s="2"/>
      <c r="J42" s="5"/>
      <c r="K42" s="16"/>
      <c r="L42" s="17"/>
      <c r="M42" s="17"/>
    </row>
    <row r="43" spans="2:14" s="4" customFormat="1" ht="15" customHeight="1">
      <c r="B43" s="12" t="s">
        <v>12</v>
      </c>
      <c r="C43" s="29" t="str">
        <f>C37</f>
        <v>平成18年</v>
      </c>
      <c r="D43" s="14">
        <v>629594</v>
      </c>
      <c r="E43" s="14">
        <v>603223</v>
      </c>
      <c r="F43" s="14">
        <v>6738.237938267905</v>
      </c>
      <c r="G43" s="14">
        <v>123709</v>
      </c>
      <c r="H43" s="2">
        <v>20019</v>
      </c>
      <c r="J43" s="5" t="s">
        <v>23</v>
      </c>
      <c r="K43" s="16" t="str">
        <f t="shared" si="0"/>
        <v>平成18年</v>
      </c>
      <c r="L43" s="31">
        <v>93436</v>
      </c>
      <c r="M43" s="17">
        <f>D43/L43*1000</f>
        <v>6738.237938267905</v>
      </c>
      <c r="N43" s="18"/>
    </row>
    <row r="44" spans="2:14" s="4" customFormat="1" ht="15" customHeight="1">
      <c r="B44" s="43"/>
      <c r="C44" s="29" t="str">
        <f>C38</f>
        <v>平成19年</v>
      </c>
      <c r="D44" s="14">
        <v>554864</v>
      </c>
      <c r="E44" s="2">
        <v>618188</v>
      </c>
      <c r="F44" s="14">
        <v>6649.138995074836</v>
      </c>
      <c r="G44" s="15">
        <v>116148</v>
      </c>
      <c r="H44" s="2">
        <v>149586</v>
      </c>
      <c r="I44" s="20"/>
      <c r="J44" s="21"/>
      <c r="K44" s="16" t="str">
        <f t="shared" si="0"/>
        <v>平成19年</v>
      </c>
      <c r="L44" s="31">
        <v>83449</v>
      </c>
      <c r="M44" s="17">
        <f>D44/L44*1000</f>
        <v>6649.138995074836</v>
      </c>
      <c r="N44" s="18"/>
    </row>
    <row r="45" spans="2:14" s="4" customFormat="1" ht="15" customHeight="1">
      <c r="B45" s="43"/>
      <c r="C45" s="29" t="str">
        <f>C39</f>
        <v>平成20年</v>
      </c>
      <c r="D45" s="32">
        <v>492399</v>
      </c>
      <c r="E45" s="3">
        <v>331397</v>
      </c>
      <c r="F45" s="59">
        <f>M45</f>
        <v>7221.091378374811</v>
      </c>
      <c r="G45" s="33">
        <v>120150</v>
      </c>
      <c r="H45" s="3">
        <v>26835</v>
      </c>
      <c r="I45" s="20"/>
      <c r="J45" s="21"/>
      <c r="K45" s="16" t="str">
        <f t="shared" si="0"/>
        <v>平成20年</v>
      </c>
      <c r="L45" s="31">
        <v>68189</v>
      </c>
      <c r="M45" s="17">
        <f>D45/L45*1000</f>
        <v>7221.091378374811</v>
      </c>
      <c r="N45" s="18"/>
    </row>
    <row r="46" spans="2:14" s="4" customFormat="1" ht="15" customHeight="1">
      <c r="B46" s="43"/>
      <c r="C46" s="29" t="str">
        <f>C40</f>
        <v>平成21年</v>
      </c>
      <c r="D46" s="44">
        <v>450734</v>
      </c>
      <c r="E46" s="45">
        <v>308090</v>
      </c>
      <c r="F46" s="59">
        <f>M46</f>
        <v>7127.581517442044</v>
      </c>
      <c r="G46" s="33">
        <v>103861</v>
      </c>
      <c r="H46" s="3">
        <v>18100</v>
      </c>
      <c r="I46" s="20"/>
      <c r="J46" s="21"/>
      <c r="K46" s="16" t="str">
        <f t="shared" si="0"/>
        <v>平成21年</v>
      </c>
      <c r="L46" s="31">
        <v>63238</v>
      </c>
      <c r="M46" s="17">
        <f>D46/L46*1000</f>
        <v>7127.581517442044</v>
      </c>
      <c r="N46" s="18"/>
    </row>
    <row r="47" spans="2:14" s="20" customFormat="1" ht="15" customHeight="1" thickBot="1">
      <c r="B47" s="46"/>
      <c r="C47" s="47" t="str">
        <f>C41</f>
        <v>平成22年</v>
      </c>
      <c r="D47" s="48">
        <v>419120</v>
      </c>
      <c r="E47" s="49">
        <v>274408</v>
      </c>
      <c r="F47" s="50">
        <f>M47</f>
        <v>7502.103209408059</v>
      </c>
      <c r="G47" s="51">
        <v>105150</v>
      </c>
      <c r="H47" s="52">
        <v>17578</v>
      </c>
      <c r="J47" s="21"/>
      <c r="K47" s="16" t="str">
        <f t="shared" si="0"/>
        <v>平成22年</v>
      </c>
      <c r="L47" s="31">
        <v>55867</v>
      </c>
      <c r="M47" s="17">
        <f>D47/L47*1000</f>
        <v>7502.103209408059</v>
      </c>
      <c r="N47" s="18"/>
    </row>
    <row r="48" ht="4.5" customHeight="1">
      <c r="K48" s="16"/>
    </row>
    <row r="49" spans="2:8" ht="12">
      <c r="B49" s="68" t="s">
        <v>1</v>
      </c>
      <c r="C49" s="68"/>
      <c r="D49" s="68"/>
      <c r="E49" s="68"/>
      <c r="F49" s="68"/>
      <c r="G49" s="68"/>
      <c r="H49" s="68"/>
    </row>
    <row r="50" spans="2:8" ht="12">
      <c r="B50" s="68" t="s">
        <v>14</v>
      </c>
      <c r="C50" s="68"/>
      <c r="D50" s="68"/>
      <c r="E50" s="68"/>
      <c r="F50" s="68"/>
      <c r="G50" s="68"/>
      <c r="H50" s="68"/>
    </row>
    <row r="51" spans="2:8" ht="12">
      <c r="B51" s="68" t="s">
        <v>15</v>
      </c>
      <c r="C51" s="68"/>
      <c r="D51" s="74"/>
      <c r="E51" s="74"/>
      <c r="F51" s="74"/>
      <c r="G51" s="74"/>
      <c r="H51" s="74"/>
    </row>
    <row r="52" spans="2:8" ht="12">
      <c r="B52" s="68" t="s">
        <v>16</v>
      </c>
      <c r="C52" s="68"/>
      <c r="D52" s="68"/>
      <c r="E52" s="68"/>
      <c r="F52" s="68"/>
      <c r="G52" s="68"/>
      <c r="H52" s="68"/>
    </row>
    <row r="53" spans="2:8" ht="12">
      <c r="B53" s="68" t="s">
        <v>17</v>
      </c>
      <c r="C53" s="68"/>
      <c r="D53" s="68"/>
      <c r="E53" s="68"/>
      <c r="F53" s="68"/>
      <c r="G53" s="68"/>
      <c r="H53" s="68"/>
    </row>
    <row r="54" spans="2:8" ht="12">
      <c r="B54" s="68" t="s">
        <v>18</v>
      </c>
      <c r="C54" s="68"/>
      <c r="D54" s="68"/>
      <c r="E54" s="68"/>
      <c r="F54" s="68"/>
      <c r="G54" s="68"/>
      <c r="H54" s="68"/>
    </row>
    <row r="55" spans="2:3" ht="12">
      <c r="B55" s="55"/>
      <c r="C55" s="55"/>
    </row>
    <row r="56" spans="2:3" ht="12">
      <c r="B56" s="55"/>
      <c r="C56" s="55"/>
    </row>
    <row r="58" spans="2:8" ht="12">
      <c r="B58" s="53" t="s">
        <v>22</v>
      </c>
      <c r="C58" s="13" t="s">
        <v>27</v>
      </c>
      <c r="D58" s="56">
        <f>SUM(D13,D19,D25,D31,D37,D43)-D6</f>
        <v>0</v>
      </c>
      <c r="E58" s="56">
        <f>SUM(E13,E19,E25,E31,E37,E43)-E6</f>
        <v>0</v>
      </c>
      <c r="F58" s="56"/>
      <c r="G58" s="56">
        <f>SUM(G13,G19,G25,G31,G37,G43)-G6</f>
        <v>0</v>
      </c>
      <c r="H58" s="56">
        <f>SUM(H13,H19,H25,H31,H37,H43)-H6</f>
        <v>0</v>
      </c>
    </row>
    <row r="59" spans="3:8" ht="12">
      <c r="C59" s="13" t="s">
        <v>28</v>
      </c>
      <c r="D59" s="56">
        <f aca="true" t="shared" si="1" ref="D59:H62">SUM(D14,D20,D26,D32,D38,D44)-D7</f>
        <v>0</v>
      </c>
      <c r="E59" s="56">
        <f t="shared" si="1"/>
        <v>0</v>
      </c>
      <c r="F59" s="56"/>
      <c r="G59" s="56">
        <f t="shared" si="1"/>
        <v>0</v>
      </c>
      <c r="H59" s="56">
        <f t="shared" si="1"/>
        <v>0</v>
      </c>
    </row>
    <row r="60" spans="3:8" ht="12">
      <c r="C60" s="13" t="s">
        <v>29</v>
      </c>
      <c r="D60" s="56">
        <f t="shared" si="1"/>
        <v>0</v>
      </c>
      <c r="E60" s="56">
        <f t="shared" si="1"/>
        <v>0</v>
      </c>
      <c r="F60" s="56"/>
      <c r="G60" s="56">
        <f t="shared" si="1"/>
        <v>0</v>
      </c>
      <c r="H60" s="56">
        <f t="shared" si="1"/>
        <v>0</v>
      </c>
    </row>
    <row r="61" spans="3:8" ht="12">
      <c r="C61" s="13" t="s">
        <v>30</v>
      </c>
      <c r="D61" s="56">
        <f t="shared" si="1"/>
        <v>0</v>
      </c>
      <c r="E61" s="56">
        <f t="shared" si="1"/>
        <v>0</v>
      </c>
      <c r="F61" s="56"/>
      <c r="G61" s="56">
        <f t="shared" si="1"/>
        <v>0</v>
      </c>
      <c r="H61" s="56">
        <f t="shared" si="1"/>
        <v>0</v>
      </c>
    </row>
    <row r="62" spans="3:8" ht="12">
      <c r="C62" s="23" t="s">
        <v>31</v>
      </c>
      <c r="D62" s="56">
        <f t="shared" si="1"/>
        <v>0</v>
      </c>
      <c r="E62" s="56">
        <f t="shared" si="1"/>
        <v>0</v>
      </c>
      <c r="F62" s="56"/>
      <c r="G62" s="56">
        <f t="shared" si="1"/>
        <v>0</v>
      </c>
      <c r="H62" s="56">
        <f t="shared" si="1"/>
        <v>0</v>
      </c>
    </row>
  </sheetData>
  <sheetProtection/>
  <mergeCells count="10">
    <mergeCell ref="C2:G2"/>
    <mergeCell ref="B4:C5"/>
    <mergeCell ref="B53:H53"/>
    <mergeCell ref="B54:H54"/>
    <mergeCell ref="D4:F4"/>
    <mergeCell ref="G4:H4"/>
    <mergeCell ref="B49:H49"/>
    <mergeCell ref="B50:H50"/>
    <mergeCell ref="B51:H51"/>
    <mergeCell ref="B52:H5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2022-07-28T02:35:05Z</dcterms:created>
  <dcterms:modified xsi:type="dcterms:W3CDTF">2022-07-28T02:35:05Z</dcterms:modified>
  <cp:category/>
  <cp:version/>
  <cp:contentType/>
  <cp:contentStatus/>
</cp:coreProperties>
</file>