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'01'!$B$2:$N$63,'01'!$P$2:$AB$63</definedName>
  </definedNames>
  <calcPr fullCalcOnLoad="1"/>
</workbook>
</file>

<file path=xl/sharedStrings.xml><?xml version="1.0" encoding="utf-8"?>
<sst xmlns="http://schemas.openxmlformats.org/spreadsheetml/2006/main" count="175" uniqueCount="84">
  <si>
    <t>１管区</t>
  </si>
  <si>
    <t>２管区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</si>
  <si>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</si>
  <si>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</si>
  <si>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</si>
  <si>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</si>
  <si>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</si>
  <si>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</si>
  <si>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</si>
  <si>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</si>
  <si>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</si>
  <si>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</si>
  <si>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</si>
  <si>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</si>
  <si>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</si>
  <si>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</si>
  <si>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</si>
  <si>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</si>
  <si>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</si>
  <si>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</si>
  <si>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</si>
  <si>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</si>
  <si>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>うち） 少年</t>
  </si>
  <si>
    <r>
      <t>刑法犯総数</t>
    </r>
    <r>
      <rPr>
        <sz val="9"/>
        <rFont val="ＭＳ ゴシック"/>
        <family val="3"/>
      </rPr>
      <t>(交通業過を除く)</t>
    </r>
  </si>
  <si>
    <t>総数</t>
  </si>
  <si>
    <t>２県</t>
  </si>
  <si>
    <t>３県以上</t>
  </si>
  <si>
    <t>３管区
以上</t>
  </si>
  <si>
    <t>１県</t>
  </si>
  <si>
    <t xml:space="preserve">              　犯行府県数
罪　種</t>
  </si>
  <si>
    <t>犯行府県数
　　　　　　　　　　罪 種</t>
  </si>
  <si>
    <t>府県数別   検挙人員</t>
  </si>
  <si>
    <t>検挙２３９</t>
  </si>
  <si>
    <t>検挙２４０</t>
  </si>
  <si>
    <t>36　罪種別   被疑者の犯行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</si>
  <si>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</si>
  <si>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</si>
  <si>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</si>
  <si>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</si>
  <si>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</si>
  <si>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</si>
  <si>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</si>
  <si>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</si>
  <si>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</si>
  <si>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</si>
  <si>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</si>
  <si>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少年</t>
  </si>
  <si>
    <t>略取誘拐・人身売買</t>
  </si>
  <si>
    <t>支払用カード偽造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</si>
  <si>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</si>
  <si>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</si>
  <si>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</si>
  <si>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</si>
  <si>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</si>
  <si>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</si>
  <si>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</si>
  <si>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</si>
  <si>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</si>
  <si>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</si>
  <si>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</si>
  <si>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</si>
  <si>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</si>
  <si>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</si>
  <si>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</si>
  <si>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</si>
  <si>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</si>
  <si>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</si>
  <si>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</si>
  <si>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</si>
  <si>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</si>
  <si>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</si>
  <si>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</si>
  <si>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背任</t>
  </si>
  <si>
    <t>風俗犯</t>
  </si>
  <si>
    <t>賭博</t>
  </si>
  <si>
    <t>普通賭博</t>
  </si>
  <si>
    <t>常習賭博</t>
  </si>
  <si>
    <t>わいせつ</t>
  </si>
  <si>
    <t>その他の刑法犯</t>
  </si>
  <si>
    <t>占有離脱物横領</t>
  </si>
  <si>
    <t>公務執行妨害</t>
  </si>
  <si>
    <t>逮捕監禁</t>
  </si>
  <si>
    <t>注　警視庁及び北海道警察の区域は、それぞれ一つの管区警察局の管轄区域と見なしている。</t>
  </si>
  <si>
    <r>
      <t>刑法犯総数</t>
    </r>
    <r>
      <rPr>
        <sz val="9"/>
        <rFont val="ＭＳ 明朝"/>
        <family val="1"/>
      </rPr>
      <t>(交通業過を除く)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</si>
</sst>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7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horizontal="distributed"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38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2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 locked="0"/>
    </xf>
    <xf numFmtId="176" fontId="7" fillId="0" borderId="20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1" xfId="0" applyFont="1" applyFill="1" applyBorder="1" applyAlignment="1">
      <alignment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5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15" xfId="0" applyNumberFormat="1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30" xfId="0" applyFont="1" applyFill="1" applyBorder="1" applyAlignment="1">
      <alignment vertical="justify" wrapText="1"/>
    </xf>
    <xf numFmtId="0" fontId="0" fillId="0" borderId="30" xfId="0" applyFont="1" applyFill="1" applyBorder="1" applyAlignment="1">
      <alignment vertical="justify"/>
    </xf>
    <xf numFmtId="0" fontId="0" fillId="0" borderId="31" xfId="0" applyFont="1" applyFill="1" applyBorder="1" applyAlignment="1">
      <alignment vertical="justify"/>
    </xf>
    <xf numFmtId="0" fontId="0" fillId="0" borderId="32" xfId="0" applyFont="1" applyFill="1" applyBorder="1" applyAlignment="1">
      <alignment vertical="justify"/>
    </xf>
    <xf numFmtId="0" fontId="0" fillId="0" borderId="33" xfId="0" applyFont="1" applyFill="1" applyBorder="1" applyAlignment="1">
      <alignment vertical="justify"/>
    </xf>
    <xf numFmtId="0" fontId="0" fillId="0" borderId="34" xfId="0" applyFont="1" applyFill="1" applyBorder="1" applyAlignment="1">
      <alignment vertical="justify"/>
    </xf>
    <xf numFmtId="0" fontId="0" fillId="0" borderId="35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6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6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38" fontId="0" fillId="0" borderId="36" xfId="0" applyNumberFormat="1" applyFont="1" applyFill="1" applyBorder="1" applyAlignment="1" applyProtection="1">
      <alignment horizontal="left" vertical="justify" wrapText="1"/>
      <protection/>
    </xf>
    <xf numFmtId="0" fontId="0" fillId="0" borderId="37" xfId="0" applyFont="1" applyFill="1" applyBorder="1" applyAlignment="1">
      <alignment horizontal="left" vertical="justify"/>
    </xf>
    <xf numFmtId="38" fontId="0" fillId="0" borderId="38" xfId="0" applyNumberFormat="1" applyFont="1" applyFill="1" applyBorder="1" applyAlignment="1" applyProtection="1">
      <alignment horizontal="left" vertical="justify" wrapText="1"/>
      <protection/>
    </xf>
    <xf numFmtId="0" fontId="0" fillId="0" borderId="39" xfId="0" applyFont="1" applyFill="1" applyBorder="1" applyAlignment="1">
      <alignment horizontal="left" vertical="justify"/>
    </xf>
    <xf numFmtId="38" fontId="0" fillId="0" borderId="40" xfId="0" applyNumberFormat="1" applyFont="1" applyFill="1" applyBorder="1" applyAlignment="1" applyProtection="1">
      <alignment horizontal="left" vertical="justify" wrapText="1"/>
      <protection/>
    </xf>
    <xf numFmtId="0" fontId="0" fillId="0" borderId="41" xfId="0" applyFont="1" applyFill="1" applyBorder="1" applyAlignment="1">
      <alignment horizontal="left" vertical="justify"/>
    </xf>
    <xf numFmtId="38" fontId="6" fillId="0" borderId="0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78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125" defaultRowHeight="12.75"/>
  <cols>
    <col min="1" max="6" width="2.625" style="1" customWidth="1"/>
    <col min="7" max="7" width="15.00390625" style="1" customWidth="1"/>
    <col min="8" max="8" width="12.375" style="2" customWidth="1"/>
    <col min="9" max="9" width="10.50390625" style="2" customWidth="1"/>
    <col min="10" max="10" width="9.625" style="2" customWidth="1"/>
    <col min="11" max="11" width="8.50390625" style="2" customWidth="1"/>
    <col min="12" max="12" width="8.625" style="2" customWidth="1"/>
    <col min="13" max="13" width="9.375" style="2" customWidth="1"/>
    <col min="14" max="14" width="10.625" style="2" customWidth="1"/>
    <col min="15" max="15" width="2.625" style="2" customWidth="1"/>
    <col min="16" max="17" width="12.375" style="2" customWidth="1"/>
    <col min="18" max="22" width="9.625" style="2" customWidth="1"/>
    <col min="23" max="27" width="2.625" style="2" customWidth="1"/>
    <col min="28" max="28" width="15.00390625" style="2" customWidth="1"/>
    <col min="29" max="16384" width="9.125" style="2" customWidth="1"/>
  </cols>
  <sheetData>
    <row r="1" spans="2:16" ht="12">
      <c r="B1" s="1" t="s">
        <v>32</v>
      </c>
      <c r="P1" s="2" t="s">
        <v>33</v>
      </c>
    </row>
    <row r="2" spans="1:28" s="5" customFormat="1" ht="14.25">
      <c r="A2" s="1"/>
      <c r="B2" s="3"/>
      <c r="C2" s="3"/>
      <c r="D2" s="3"/>
      <c r="E2" s="3"/>
      <c r="F2" s="3"/>
      <c r="G2" s="89" t="s">
        <v>34</v>
      </c>
      <c r="H2" s="89"/>
      <c r="I2" s="89"/>
      <c r="J2" s="89"/>
      <c r="K2" s="89"/>
      <c r="L2" s="89"/>
      <c r="M2" s="89"/>
      <c r="N2" s="3"/>
      <c r="O2" s="4"/>
      <c r="P2" s="3"/>
      <c r="Q2" s="89" t="s">
        <v>31</v>
      </c>
      <c r="R2" s="89"/>
      <c r="S2" s="89"/>
      <c r="T2" s="89"/>
      <c r="U2" s="89"/>
      <c r="V2" s="89"/>
      <c r="W2" s="3"/>
      <c r="X2" s="3"/>
      <c r="Y2" s="3"/>
      <c r="Z2" s="3"/>
      <c r="AA2" s="3"/>
      <c r="AB2" s="3"/>
    </row>
    <row r="3" spans="1:23" s="8" customFormat="1" ht="12" thickBot="1">
      <c r="A3" s="1"/>
      <c r="B3" s="1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</row>
    <row r="4" spans="1:28" s="8" customFormat="1" ht="13.5" customHeight="1">
      <c r="A4" s="9"/>
      <c r="B4" s="64" t="s">
        <v>29</v>
      </c>
      <c r="C4" s="65"/>
      <c r="D4" s="65"/>
      <c r="E4" s="65"/>
      <c r="F4" s="65"/>
      <c r="G4" s="66"/>
      <c r="H4" s="55" t="s">
        <v>24</v>
      </c>
      <c r="I4" s="52"/>
      <c r="J4" s="52"/>
      <c r="K4" s="52"/>
      <c r="L4" s="52"/>
      <c r="M4" s="52"/>
      <c r="N4" s="52"/>
      <c r="O4" s="7"/>
      <c r="P4" s="52" t="s">
        <v>22</v>
      </c>
      <c r="Q4" s="53"/>
      <c r="R4" s="53"/>
      <c r="S4" s="53"/>
      <c r="T4" s="53"/>
      <c r="U4" s="53"/>
      <c r="V4" s="54"/>
      <c r="W4" s="83" t="s">
        <v>30</v>
      </c>
      <c r="X4" s="84"/>
      <c r="Y4" s="84"/>
      <c r="Z4" s="84"/>
      <c r="AA4" s="84"/>
      <c r="AB4" s="84"/>
    </row>
    <row r="5" spans="1:30" s="8" customFormat="1" ht="13.5" customHeight="1">
      <c r="A5" s="1"/>
      <c r="B5" s="67"/>
      <c r="C5" s="67"/>
      <c r="D5" s="67"/>
      <c r="E5" s="67"/>
      <c r="F5" s="67"/>
      <c r="G5" s="68"/>
      <c r="H5" s="56" t="s">
        <v>24</v>
      </c>
      <c r="I5" s="56" t="s">
        <v>28</v>
      </c>
      <c r="J5" s="49" t="s">
        <v>25</v>
      </c>
      <c r="K5" s="50"/>
      <c r="L5" s="49" t="s">
        <v>26</v>
      </c>
      <c r="M5" s="51"/>
      <c r="N5" s="51"/>
      <c r="O5" s="10"/>
      <c r="P5" s="58" t="s">
        <v>24</v>
      </c>
      <c r="Q5" s="56" t="s">
        <v>28</v>
      </c>
      <c r="R5" s="49" t="s">
        <v>25</v>
      </c>
      <c r="S5" s="50"/>
      <c r="T5" s="49" t="s">
        <v>26</v>
      </c>
      <c r="U5" s="51"/>
      <c r="V5" s="51"/>
      <c r="W5" s="85"/>
      <c r="X5" s="86"/>
      <c r="Y5" s="86"/>
      <c r="Z5" s="86"/>
      <c r="AA5" s="86"/>
      <c r="AB5" s="86"/>
      <c r="AC5" s="11" t="s">
        <v>35</v>
      </c>
      <c r="AD5" s="11"/>
    </row>
    <row r="6" spans="1:30" s="8" customFormat="1" ht="24">
      <c r="A6" s="12"/>
      <c r="B6" s="69"/>
      <c r="C6" s="69"/>
      <c r="D6" s="69"/>
      <c r="E6" s="69"/>
      <c r="F6" s="69"/>
      <c r="G6" s="70"/>
      <c r="H6" s="57"/>
      <c r="I6" s="57"/>
      <c r="J6" s="13" t="s">
        <v>0</v>
      </c>
      <c r="K6" s="13" t="s">
        <v>1</v>
      </c>
      <c r="L6" s="13" t="s">
        <v>0</v>
      </c>
      <c r="M6" s="13" t="s">
        <v>1</v>
      </c>
      <c r="N6" s="14" t="s">
        <v>27</v>
      </c>
      <c r="O6" s="10"/>
      <c r="P6" s="59"/>
      <c r="Q6" s="57"/>
      <c r="R6" s="13" t="s">
        <v>0</v>
      </c>
      <c r="S6" s="13" t="s">
        <v>1</v>
      </c>
      <c r="T6" s="13" t="s">
        <v>0</v>
      </c>
      <c r="U6" s="13" t="s">
        <v>1</v>
      </c>
      <c r="V6" s="14" t="s">
        <v>27</v>
      </c>
      <c r="W6" s="87"/>
      <c r="X6" s="88"/>
      <c r="Y6" s="88"/>
      <c r="Z6" s="88"/>
      <c r="AA6" s="88"/>
      <c r="AB6" s="88"/>
      <c r="AC6" s="11" t="s">
        <v>45</v>
      </c>
      <c r="AD6" s="11" t="s">
        <v>46</v>
      </c>
    </row>
    <row r="7" spans="1:30" s="23" customFormat="1" ht="15" customHeight="1">
      <c r="A7" s="15"/>
      <c r="B7" s="60" t="s">
        <v>83</v>
      </c>
      <c r="C7" s="60"/>
      <c r="D7" s="60"/>
      <c r="E7" s="60"/>
      <c r="F7" s="60"/>
      <c r="G7" s="61"/>
      <c r="H7" s="17">
        <f>SUM(I7:N7)</f>
        <v>322620</v>
      </c>
      <c r="I7" s="18">
        <v>319925</v>
      </c>
      <c r="J7" s="18">
        <v>1041</v>
      </c>
      <c r="K7" s="18">
        <v>481</v>
      </c>
      <c r="L7" s="18">
        <v>307</v>
      </c>
      <c r="M7" s="18">
        <v>294</v>
      </c>
      <c r="N7" s="19">
        <v>572</v>
      </c>
      <c r="O7" s="20"/>
      <c r="P7" s="21">
        <f>SUM(Q7:V7)</f>
        <v>85846</v>
      </c>
      <c r="Q7" s="18">
        <v>85717</v>
      </c>
      <c r="R7" s="18">
        <v>76</v>
      </c>
      <c r="S7" s="18">
        <v>29</v>
      </c>
      <c r="T7" s="18">
        <v>12</v>
      </c>
      <c r="U7" s="18">
        <v>7</v>
      </c>
      <c r="V7" s="18">
        <v>5</v>
      </c>
      <c r="W7" s="82" t="s">
        <v>23</v>
      </c>
      <c r="X7" s="60"/>
      <c r="Y7" s="60"/>
      <c r="Z7" s="60"/>
      <c r="AA7" s="60"/>
      <c r="AB7" s="60"/>
      <c r="AC7" s="20">
        <f>SUM(I7:N7)-H7</f>
        <v>0</v>
      </c>
      <c r="AD7" s="20">
        <f>SUM(Q7:V7)-P7</f>
        <v>0</v>
      </c>
    </row>
    <row r="8" spans="1:30" s="23" customFormat="1" ht="15" customHeight="1">
      <c r="A8" s="24"/>
      <c r="B8" s="16"/>
      <c r="C8" s="60" t="s">
        <v>49</v>
      </c>
      <c r="D8" s="60"/>
      <c r="E8" s="60"/>
      <c r="F8" s="60"/>
      <c r="G8" s="61"/>
      <c r="H8" s="17">
        <f aca="true" t="shared" si="0" ref="H8:H62">SUM(I8:N8)</f>
        <v>5021</v>
      </c>
      <c r="I8" s="18">
        <v>4939</v>
      </c>
      <c r="J8" s="18">
        <v>49</v>
      </c>
      <c r="K8" s="18">
        <v>15</v>
      </c>
      <c r="L8" s="18">
        <v>9</v>
      </c>
      <c r="M8" s="18">
        <v>2</v>
      </c>
      <c r="N8" s="17">
        <v>7</v>
      </c>
      <c r="O8" s="20"/>
      <c r="P8" s="25">
        <f aca="true" t="shared" si="1" ref="P8:P62">SUM(Q8:V8)</f>
        <v>783</v>
      </c>
      <c r="Q8" s="18">
        <v>775</v>
      </c>
      <c r="R8" s="18">
        <v>6</v>
      </c>
      <c r="S8" s="18">
        <v>0</v>
      </c>
      <c r="T8" s="18">
        <v>2</v>
      </c>
      <c r="U8" s="18">
        <v>0</v>
      </c>
      <c r="V8" s="18">
        <v>0</v>
      </c>
      <c r="W8" s="22"/>
      <c r="X8" s="60" t="s">
        <v>49</v>
      </c>
      <c r="Y8" s="60"/>
      <c r="Z8" s="60"/>
      <c r="AA8" s="60"/>
      <c r="AB8" s="60"/>
      <c r="AC8" s="20">
        <f aca="true" t="shared" si="2" ref="AC8:AC62">SUM(I8:N8)-H8</f>
        <v>0</v>
      </c>
      <c r="AD8" s="20">
        <f aca="true" t="shared" si="3" ref="AD8:AD62">SUM(Q8:V8)-P8</f>
        <v>0</v>
      </c>
    </row>
    <row r="9" spans="1:30" s="32" customFormat="1" ht="12">
      <c r="A9" s="24"/>
      <c r="B9" s="26"/>
      <c r="C9" s="26"/>
      <c r="D9" s="62" t="s">
        <v>50</v>
      </c>
      <c r="E9" s="62"/>
      <c r="F9" s="62"/>
      <c r="G9" s="63"/>
      <c r="H9" s="17">
        <f t="shared" si="0"/>
        <v>999</v>
      </c>
      <c r="I9" s="28">
        <v>994</v>
      </c>
      <c r="J9" s="28">
        <v>4</v>
      </c>
      <c r="K9" s="28">
        <v>0</v>
      </c>
      <c r="L9" s="28">
        <v>1</v>
      </c>
      <c r="M9" s="28">
        <v>0</v>
      </c>
      <c r="N9" s="29">
        <v>0</v>
      </c>
      <c r="O9" s="30"/>
      <c r="P9" s="25">
        <f t="shared" si="1"/>
        <v>43</v>
      </c>
      <c r="Q9" s="28">
        <v>43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31"/>
      <c r="X9" s="26"/>
      <c r="Y9" s="62" t="s">
        <v>50</v>
      </c>
      <c r="Z9" s="62"/>
      <c r="AA9" s="62"/>
      <c r="AB9" s="62"/>
      <c r="AC9" s="20">
        <f t="shared" si="2"/>
        <v>0</v>
      </c>
      <c r="AD9" s="20">
        <f t="shared" si="3"/>
        <v>0</v>
      </c>
    </row>
    <row r="10" spans="1:30" s="32" customFormat="1" ht="12">
      <c r="A10" s="15"/>
      <c r="B10" s="26"/>
      <c r="C10" s="26"/>
      <c r="D10" s="26"/>
      <c r="E10" s="62" t="s">
        <v>2</v>
      </c>
      <c r="F10" s="62"/>
      <c r="G10" s="63"/>
      <c r="H10" s="17">
        <f t="shared" si="0"/>
        <v>954</v>
      </c>
      <c r="I10" s="33">
        <v>949</v>
      </c>
      <c r="J10" s="33">
        <v>4</v>
      </c>
      <c r="K10" s="33">
        <v>0</v>
      </c>
      <c r="L10" s="33">
        <v>1</v>
      </c>
      <c r="M10" s="33">
        <v>0</v>
      </c>
      <c r="N10" s="34">
        <v>0</v>
      </c>
      <c r="O10" s="30"/>
      <c r="P10" s="25">
        <f t="shared" si="1"/>
        <v>40</v>
      </c>
      <c r="Q10" s="33">
        <v>40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1"/>
      <c r="X10" s="26"/>
      <c r="Y10" s="26"/>
      <c r="Z10" s="62" t="s">
        <v>2</v>
      </c>
      <c r="AA10" s="62"/>
      <c r="AB10" s="62"/>
      <c r="AC10" s="20">
        <f t="shared" si="2"/>
        <v>0</v>
      </c>
      <c r="AD10" s="20">
        <f t="shared" si="3"/>
        <v>0</v>
      </c>
    </row>
    <row r="11" spans="1:30" s="32" customFormat="1" ht="12">
      <c r="A11" s="15"/>
      <c r="B11" s="26"/>
      <c r="C11" s="26"/>
      <c r="D11" s="26"/>
      <c r="E11" s="62" t="s">
        <v>51</v>
      </c>
      <c r="F11" s="62"/>
      <c r="G11" s="63"/>
      <c r="H11" s="17">
        <f t="shared" si="0"/>
        <v>10</v>
      </c>
      <c r="I11" s="33">
        <v>10</v>
      </c>
      <c r="J11" s="33">
        <v>0</v>
      </c>
      <c r="K11" s="33">
        <v>0</v>
      </c>
      <c r="L11" s="33">
        <v>0</v>
      </c>
      <c r="M11" s="33">
        <v>0</v>
      </c>
      <c r="N11" s="34">
        <v>0</v>
      </c>
      <c r="O11" s="30"/>
      <c r="P11" s="25">
        <f t="shared" si="1"/>
        <v>1</v>
      </c>
      <c r="Q11" s="33">
        <v>1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1"/>
      <c r="X11" s="26"/>
      <c r="Y11" s="26"/>
      <c r="Z11" s="62" t="s">
        <v>51</v>
      </c>
      <c r="AA11" s="62"/>
      <c r="AB11" s="62"/>
      <c r="AC11" s="20">
        <f t="shared" si="2"/>
        <v>0</v>
      </c>
      <c r="AD11" s="20">
        <f t="shared" si="3"/>
        <v>0</v>
      </c>
    </row>
    <row r="12" spans="1:30" s="32" customFormat="1" ht="12">
      <c r="A12" s="15"/>
      <c r="B12" s="26"/>
      <c r="C12" s="26"/>
      <c r="D12" s="26"/>
      <c r="E12" s="62" t="s">
        <v>3</v>
      </c>
      <c r="F12" s="62"/>
      <c r="G12" s="63"/>
      <c r="H12" s="17">
        <f t="shared" si="0"/>
        <v>19</v>
      </c>
      <c r="I12" s="33">
        <v>19</v>
      </c>
      <c r="J12" s="33">
        <v>0</v>
      </c>
      <c r="K12" s="33">
        <v>0</v>
      </c>
      <c r="L12" s="33">
        <v>0</v>
      </c>
      <c r="M12" s="33">
        <v>0</v>
      </c>
      <c r="N12" s="34">
        <v>0</v>
      </c>
      <c r="O12" s="30"/>
      <c r="P12" s="25">
        <f t="shared" si="1"/>
        <v>1</v>
      </c>
      <c r="Q12" s="33">
        <v>1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1"/>
      <c r="X12" s="26"/>
      <c r="Y12" s="26"/>
      <c r="Z12" s="62" t="s">
        <v>3</v>
      </c>
      <c r="AA12" s="62"/>
      <c r="AB12" s="62"/>
      <c r="AC12" s="20">
        <f t="shared" si="2"/>
        <v>0</v>
      </c>
      <c r="AD12" s="20">
        <f t="shared" si="3"/>
        <v>0</v>
      </c>
    </row>
    <row r="13" spans="1:30" s="32" customFormat="1" ht="12">
      <c r="A13" s="15"/>
      <c r="B13" s="26"/>
      <c r="C13" s="26"/>
      <c r="D13" s="26"/>
      <c r="E13" s="62" t="s">
        <v>4</v>
      </c>
      <c r="F13" s="62"/>
      <c r="G13" s="63"/>
      <c r="H13" s="17">
        <f t="shared" si="0"/>
        <v>16</v>
      </c>
      <c r="I13" s="33">
        <v>16</v>
      </c>
      <c r="J13" s="33">
        <v>0</v>
      </c>
      <c r="K13" s="33">
        <v>0</v>
      </c>
      <c r="L13" s="33">
        <v>0</v>
      </c>
      <c r="M13" s="33">
        <v>0</v>
      </c>
      <c r="N13" s="34">
        <v>0</v>
      </c>
      <c r="O13" s="30"/>
      <c r="P13" s="25">
        <f t="shared" si="1"/>
        <v>1</v>
      </c>
      <c r="Q13" s="33">
        <v>1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1"/>
      <c r="X13" s="26"/>
      <c r="Y13" s="26"/>
      <c r="Z13" s="62" t="s">
        <v>4</v>
      </c>
      <c r="AA13" s="62"/>
      <c r="AB13" s="62"/>
      <c r="AC13" s="20">
        <f t="shared" si="2"/>
        <v>0</v>
      </c>
      <c r="AD13" s="20">
        <f t="shared" si="3"/>
        <v>0</v>
      </c>
    </row>
    <row r="14" spans="1:30" s="32" customFormat="1" ht="12">
      <c r="A14" s="15"/>
      <c r="B14" s="26"/>
      <c r="C14" s="26"/>
      <c r="D14" s="62" t="s">
        <v>52</v>
      </c>
      <c r="E14" s="62"/>
      <c r="F14" s="62"/>
      <c r="G14" s="63"/>
      <c r="H14" s="17">
        <f t="shared" si="0"/>
        <v>2568</v>
      </c>
      <c r="I14" s="28">
        <v>2501</v>
      </c>
      <c r="J14" s="28">
        <v>39</v>
      </c>
      <c r="K14" s="28">
        <v>13</v>
      </c>
      <c r="L14" s="28">
        <v>8</v>
      </c>
      <c r="M14" s="28">
        <v>1</v>
      </c>
      <c r="N14" s="29">
        <v>6</v>
      </c>
      <c r="O14" s="30"/>
      <c r="P14" s="25">
        <f t="shared" si="1"/>
        <v>565</v>
      </c>
      <c r="Q14" s="28">
        <v>557</v>
      </c>
      <c r="R14" s="28">
        <v>6</v>
      </c>
      <c r="S14" s="28">
        <v>0</v>
      </c>
      <c r="T14" s="28">
        <v>2</v>
      </c>
      <c r="U14" s="28">
        <v>0</v>
      </c>
      <c r="V14" s="28">
        <v>0</v>
      </c>
      <c r="W14" s="31"/>
      <c r="X14" s="26"/>
      <c r="Y14" s="62" t="s">
        <v>52</v>
      </c>
      <c r="Z14" s="62"/>
      <c r="AA14" s="62"/>
      <c r="AB14" s="62"/>
      <c r="AC14" s="20">
        <f t="shared" si="2"/>
        <v>0</v>
      </c>
      <c r="AD14" s="20">
        <f t="shared" si="3"/>
        <v>0</v>
      </c>
    </row>
    <row r="15" spans="1:30" s="32" customFormat="1" ht="12">
      <c r="A15" s="15"/>
      <c r="B15" s="26"/>
      <c r="C15" s="26"/>
      <c r="D15" s="26"/>
      <c r="E15" s="62" t="s">
        <v>5</v>
      </c>
      <c r="F15" s="62"/>
      <c r="G15" s="63"/>
      <c r="H15" s="17">
        <f t="shared" si="0"/>
        <v>50</v>
      </c>
      <c r="I15" s="33">
        <v>50</v>
      </c>
      <c r="J15" s="33">
        <v>0</v>
      </c>
      <c r="K15" s="33">
        <v>0</v>
      </c>
      <c r="L15" s="33">
        <v>0</v>
      </c>
      <c r="M15" s="33">
        <v>0</v>
      </c>
      <c r="N15" s="34">
        <v>0</v>
      </c>
      <c r="O15" s="30"/>
      <c r="P15" s="25">
        <f t="shared" si="1"/>
        <v>4</v>
      </c>
      <c r="Q15" s="33">
        <v>4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1"/>
      <c r="X15" s="26"/>
      <c r="Y15" s="26"/>
      <c r="Z15" s="62" t="s">
        <v>5</v>
      </c>
      <c r="AA15" s="62"/>
      <c r="AB15" s="62"/>
      <c r="AC15" s="20">
        <f t="shared" si="2"/>
        <v>0</v>
      </c>
      <c r="AD15" s="20">
        <f t="shared" si="3"/>
        <v>0</v>
      </c>
    </row>
    <row r="16" spans="1:30" s="32" customFormat="1" ht="12">
      <c r="A16" s="15"/>
      <c r="B16" s="26"/>
      <c r="C16" s="26"/>
      <c r="D16" s="26"/>
      <c r="E16" s="62" t="s">
        <v>6</v>
      </c>
      <c r="F16" s="62"/>
      <c r="G16" s="63"/>
      <c r="H16" s="17">
        <f t="shared" si="0"/>
        <v>1155</v>
      </c>
      <c r="I16" s="33">
        <v>1122</v>
      </c>
      <c r="J16" s="33">
        <v>22</v>
      </c>
      <c r="K16" s="33">
        <v>7</v>
      </c>
      <c r="L16" s="33">
        <v>2</v>
      </c>
      <c r="M16" s="33">
        <v>1</v>
      </c>
      <c r="N16" s="34">
        <v>1</v>
      </c>
      <c r="O16" s="30"/>
      <c r="P16" s="25">
        <f t="shared" si="1"/>
        <v>333</v>
      </c>
      <c r="Q16" s="33">
        <v>329</v>
      </c>
      <c r="R16" s="33">
        <v>3</v>
      </c>
      <c r="S16" s="33">
        <v>0</v>
      </c>
      <c r="T16" s="33">
        <v>1</v>
      </c>
      <c r="U16" s="33">
        <v>0</v>
      </c>
      <c r="V16" s="33">
        <v>0</v>
      </c>
      <c r="W16" s="31"/>
      <c r="X16" s="26"/>
      <c r="Y16" s="26"/>
      <c r="Z16" s="62" t="s">
        <v>6</v>
      </c>
      <c r="AA16" s="62"/>
      <c r="AB16" s="62"/>
      <c r="AC16" s="20">
        <f t="shared" si="2"/>
        <v>0</v>
      </c>
      <c r="AD16" s="20">
        <f t="shared" si="3"/>
        <v>0</v>
      </c>
    </row>
    <row r="17" spans="1:30" s="32" customFormat="1" ht="12">
      <c r="A17" s="15"/>
      <c r="B17" s="26"/>
      <c r="C17" s="26"/>
      <c r="D17" s="26"/>
      <c r="E17" s="62" t="s">
        <v>7</v>
      </c>
      <c r="F17" s="62"/>
      <c r="G17" s="63"/>
      <c r="H17" s="17">
        <f t="shared" si="0"/>
        <v>63</v>
      </c>
      <c r="I17" s="33">
        <v>57</v>
      </c>
      <c r="J17" s="33">
        <v>2</v>
      </c>
      <c r="K17" s="33">
        <v>2</v>
      </c>
      <c r="L17" s="33">
        <v>2</v>
      </c>
      <c r="M17" s="33">
        <v>0</v>
      </c>
      <c r="N17" s="34">
        <v>0</v>
      </c>
      <c r="O17" s="30"/>
      <c r="P17" s="25">
        <f t="shared" si="1"/>
        <v>4</v>
      </c>
      <c r="Q17" s="33">
        <v>3</v>
      </c>
      <c r="R17" s="33">
        <v>0</v>
      </c>
      <c r="S17" s="33">
        <v>0</v>
      </c>
      <c r="T17" s="33">
        <v>1</v>
      </c>
      <c r="U17" s="33">
        <v>0</v>
      </c>
      <c r="V17" s="33">
        <v>0</v>
      </c>
      <c r="W17" s="31"/>
      <c r="X17" s="26"/>
      <c r="Y17" s="26"/>
      <c r="Z17" s="62" t="s">
        <v>7</v>
      </c>
      <c r="AA17" s="62"/>
      <c r="AB17" s="62"/>
      <c r="AC17" s="20">
        <f t="shared" si="2"/>
        <v>0</v>
      </c>
      <c r="AD17" s="20">
        <f t="shared" si="3"/>
        <v>0</v>
      </c>
    </row>
    <row r="18" spans="1:30" s="32" customFormat="1" ht="12">
      <c r="A18" s="15"/>
      <c r="B18" s="26"/>
      <c r="C18" s="26"/>
      <c r="D18" s="26"/>
      <c r="E18" s="62" t="s">
        <v>8</v>
      </c>
      <c r="F18" s="62"/>
      <c r="G18" s="63"/>
      <c r="H18" s="17">
        <f t="shared" si="0"/>
        <v>1300</v>
      </c>
      <c r="I18" s="33">
        <v>1272</v>
      </c>
      <c r="J18" s="33">
        <v>15</v>
      </c>
      <c r="K18" s="33">
        <v>4</v>
      </c>
      <c r="L18" s="33">
        <v>4</v>
      </c>
      <c r="M18" s="33">
        <v>0</v>
      </c>
      <c r="N18" s="34">
        <v>5</v>
      </c>
      <c r="O18" s="30"/>
      <c r="P18" s="25">
        <f t="shared" si="1"/>
        <v>224</v>
      </c>
      <c r="Q18" s="33">
        <v>221</v>
      </c>
      <c r="R18" s="33">
        <v>3</v>
      </c>
      <c r="S18" s="33">
        <v>0</v>
      </c>
      <c r="T18" s="33">
        <v>0</v>
      </c>
      <c r="U18" s="33">
        <v>0</v>
      </c>
      <c r="V18" s="33">
        <v>0</v>
      </c>
      <c r="W18" s="31"/>
      <c r="X18" s="26"/>
      <c r="Y18" s="26"/>
      <c r="Z18" s="62" t="s">
        <v>8</v>
      </c>
      <c r="AA18" s="62"/>
      <c r="AB18" s="62"/>
      <c r="AC18" s="20">
        <f t="shared" si="2"/>
        <v>0</v>
      </c>
      <c r="AD18" s="20">
        <f t="shared" si="3"/>
        <v>0</v>
      </c>
    </row>
    <row r="19" spans="1:30" s="32" customFormat="1" ht="12">
      <c r="A19" s="15"/>
      <c r="B19" s="26"/>
      <c r="C19" s="26"/>
      <c r="D19" s="62" t="s">
        <v>53</v>
      </c>
      <c r="E19" s="62"/>
      <c r="F19" s="62"/>
      <c r="G19" s="63"/>
      <c r="H19" s="17">
        <f t="shared" si="0"/>
        <v>651</v>
      </c>
      <c r="I19" s="33">
        <v>651</v>
      </c>
      <c r="J19" s="33">
        <v>0</v>
      </c>
      <c r="K19" s="33">
        <v>0</v>
      </c>
      <c r="L19" s="33">
        <v>0</v>
      </c>
      <c r="M19" s="33">
        <v>0</v>
      </c>
      <c r="N19" s="34">
        <v>0</v>
      </c>
      <c r="O19" s="30"/>
      <c r="P19" s="25">
        <f t="shared" si="1"/>
        <v>65</v>
      </c>
      <c r="Q19" s="33">
        <v>65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1"/>
      <c r="X19" s="26"/>
      <c r="Y19" s="62" t="s">
        <v>53</v>
      </c>
      <c r="Z19" s="62"/>
      <c r="AA19" s="62"/>
      <c r="AB19" s="62"/>
      <c r="AC19" s="20">
        <f t="shared" si="2"/>
        <v>0</v>
      </c>
      <c r="AD19" s="20">
        <f t="shared" si="3"/>
        <v>0</v>
      </c>
    </row>
    <row r="20" spans="1:30" s="32" customFormat="1" ht="12">
      <c r="A20" s="15"/>
      <c r="B20" s="26"/>
      <c r="C20" s="26"/>
      <c r="D20" s="62" t="s">
        <v>54</v>
      </c>
      <c r="E20" s="62"/>
      <c r="F20" s="62"/>
      <c r="G20" s="63"/>
      <c r="H20" s="17">
        <f t="shared" si="0"/>
        <v>803</v>
      </c>
      <c r="I20" s="33">
        <v>793</v>
      </c>
      <c r="J20" s="33">
        <v>6</v>
      </c>
      <c r="K20" s="33">
        <v>2</v>
      </c>
      <c r="L20" s="33">
        <v>0</v>
      </c>
      <c r="M20" s="33">
        <v>1</v>
      </c>
      <c r="N20" s="34">
        <v>1</v>
      </c>
      <c r="O20" s="30"/>
      <c r="P20" s="25">
        <f t="shared" si="1"/>
        <v>110</v>
      </c>
      <c r="Q20" s="33">
        <v>110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1"/>
      <c r="X20" s="26"/>
      <c r="Y20" s="62" t="s">
        <v>54</v>
      </c>
      <c r="Z20" s="62"/>
      <c r="AA20" s="62"/>
      <c r="AB20" s="62"/>
      <c r="AC20" s="20">
        <f t="shared" si="2"/>
        <v>0</v>
      </c>
      <c r="AD20" s="20">
        <f t="shared" si="3"/>
        <v>0</v>
      </c>
    </row>
    <row r="21" spans="1:30" s="23" customFormat="1" ht="15" customHeight="1">
      <c r="A21" s="15"/>
      <c r="B21" s="16"/>
      <c r="C21" s="60" t="s">
        <v>55</v>
      </c>
      <c r="D21" s="60"/>
      <c r="E21" s="60"/>
      <c r="F21" s="60"/>
      <c r="G21" s="61"/>
      <c r="H21" s="17">
        <f t="shared" si="0"/>
        <v>49525</v>
      </c>
      <c r="I21" s="18">
        <v>49408</v>
      </c>
      <c r="J21" s="18">
        <v>52</v>
      </c>
      <c r="K21" s="18">
        <v>36</v>
      </c>
      <c r="L21" s="18">
        <v>9</v>
      </c>
      <c r="M21" s="18">
        <v>3</v>
      </c>
      <c r="N21" s="17">
        <v>17</v>
      </c>
      <c r="O21" s="20"/>
      <c r="P21" s="25">
        <f t="shared" si="1"/>
        <v>7729</v>
      </c>
      <c r="Q21" s="18">
        <v>7722</v>
      </c>
      <c r="R21" s="18">
        <v>3</v>
      </c>
      <c r="S21" s="18">
        <v>3</v>
      </c>
      <c r="T21" s="18">
        <v>1</v>
      </c>
      <c r="U21" s="18">
        <v>0</v>
      </c>
      <c r="V21" s="18">
        <v>0</v>
      </c>
      <c r="W21" s="22"/>
      <c r="X21" s="60" t="s">
        <v>55</v>
      </c>
      <c r="Y21" s="60"/>
      <c r="Z21" s="60"/>
      <c r="AA21" s="60"/>
      <c r="AB21" s="60"/>
      <c r="AC21" s="20">
        <f t="shared" si="2"/>
        <v>0</v>
      </c>
      <c r="AD21" s="20">
        <f t="shared" si="3"/>
        <v>0</v>
      </c>
    </row>
    <row r="22" spans="1:30" s="32" customFormat="1" ht="12">
      <c r="A22" s="24"/>
      <c r="B22" s="26"/>
      <c r="C22" s="26"/>
      <c r="D22" s="62" t="s">
        <v>9</v>
      </c>
      <c r="E22" s="62"/>
      <c r="F22" s="62"/>
      <c r="G22" s="63"/>
      <c r="H22" s="17">
        <f t="shared" si="0"/>
        <v>45</v>
      </c>
      <c r="I22" s="33">
        <v>45</v>
      </c>
      <c r="J22" s="33">
        <v>0</v>
      </c>
      <c r="K22" s="33">
        <v>0</v>
      </c>
      <c r="L22" s="33">
        <v>0</v>
      </c>
      <c r="M22" s="33">
        <v>0</v>
      </c>
      <c r="N22" s="34">
        <v>0</v>
      </c>
      <c r="O22" s="30"/>
      <c r="P22" s="25">
        <f t="shared" si="1"/>
        <v>42</v>
      </c>
      <c r="Q22" s="33">
        <v>42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1"/>
      <c r="X22" s="26"/>
      <c r="Y22" s="62" t="s">
        <v>9</v>
      </c>
      <c r="Z22" s="62"/>
      <c r="AA22" s="62"/>
      <c r="AB22" s="62"/>
      <c r="AC22" s="20">
        <f t="shared" si="2"/>
        <v>0</v>
      </c>
      <c r="AD22" s="20">
        <f t="shared" si="3"/>
        <v>0</v>
      </c>
    </row>
    <row r="23" spans="1:30" s="32" customFormat="1" ht="12">
      <c r="A23" s="15"/>
      <c r="B23" s="26"/>
      <c r="C23" s="26"/>
      <c r="D23" s="62" t="s">
        <v>56</v>
      </c>
      <c r="E23" s="62"/>
      <c r="F23" s="62"/>
      <c r="G23" s="63"/>
      <c r="H23" s="17">
        <f t="shared" si="0"/>
        <v>22076</v>
      </c>
      <c r="I23" s="33">
        <v>22056</v>
      </c>
      <c r="J23" s="33">
        <v>8</v>
      </c>
      <c r="K23" s="33">
        <v>6</v>
      </c>
      <c r="L23" s="33">
        <v>4</v>
      </c>
      <c r="M23" s="33">
        <v>1</v>
      </c>
      <c r="N23" s="34">
        <v>1</v>
      </c>
      <c r="O23" s="30"/>
      <c r="P23" s="25">
        <f t="shared" si="1"/>
        <v>1279</v>
      </c>
      <c r="Q23" s="33">
        <v>1277</v>
      </c>
      <c r="R23" s="33">
        <v>0</v>
      </c>
      <c r="S23" s="33">
        <v>1</v>
      </c>
      <c r="T23" s="33">
        <v>1</v>
      </c>
      <c r="U23" s="33">
        <v>0</v>
      </c>
      <c r="V23" s="33">
        <v>0</v>
      </c>
      <c r="W23" s="31"/>
      <c r="X23" s="26"/>
      <c r="Y23" s="62" t="s">
        <v>56</v>
      </c>
      <c r="Z23" s="62"/>
      <c r="AA23" s="62"/>
      <c r="AB23" s="62"/>
      <c r="AC23" s="20">
        <f t="shared" si="2"/>
        <v>0</v>
      </c>
      <c r="AD23" s="20">
        <f t="shared" si="3"/>
        <v>0</v>
      </c>
    </row>
    <row r="24" spans="1:30" s="32" customFormat="1" ht="12">
      <c r="A24" s="15"/>
      <c r="B24" s="26"/>
      <c r="C24" s="26"/>
      <c r="D24" s="62" t="s">
        <v>57</v>
      </c>
      <c r="E24" s="62"/>
      <c r="F24" s="62"/>
      <c r="G24" s="63"/>
      <c r="H24" s="17">
        <f t="shared" si="0"/>
        <v>22030</v>
      </c>
      <c r="I24" s="33">
        <v>21990</v>
      </c>
      <c r="J24" s="33">
        <v>19</v>
      </c>
      <c r="K24" s="33">
        <v>14</v>
      </c>
      <c r="L24" s="33">
        <v>3</v>
      </c>
      <c r="M24" s="33">
        <v>2</v>
      </c>
      <c r="N24" s="34">
        <v>2</v>
      </c>
      <c r="O24" s="30"/>
      <c r="P24" s="25">
        <f t="shared" si="1"/>
        <v>4895</v>
      </c>
      <c r="Q24" s="33">
        <v>4891</v>
      </c>
      <c r="R24" s="33">
        <v>2</v>
      </c>
      <c r="S24" s="33">
        <v>2</v>
      </c>
      <c r="T24" s="33">
        <v>0</v>
      </c>
      <c r="U24" s="33">
        <v>0</v>
      </c>
      <c r="V24" s="33">
        <v>0</v>
      </c>
      <c r="W24" s="31"/>
      <c r="X24" s="26"/>
      <c r="Y24" s="62" t="s">
        <v>57</v>
      </c>
      <c r="Z24" s="62"/>
      <c r="AA24" s="62"/>
      <c r="AB24" s="62"/>
      <c r="AC24" s="20">
        <f t="shared" si="2"/>
        <v>0</v>
      </c>
      <c r="AD24" s="20">
        <f t="shared" si="3"/>
        <v>0</v>
      </c>
    </row>
    <row r="25" spans="1:30" s="32" customFormat="1" ht="12">
      <c r="A25" s="15"/>
      <c r="B25" s="26"/>
      <c r="C25" s="26"/>
      <c r="D25" s="26"/>
      <c r="E25" s="71" t="s">
        <v>58</v>
      </c>
      <c r="F25" s="71"/>
      <c r="G25" s="27" t="s">
        <v>10</v>
      </c>
      <c r="H25" s="17">
        <f t="shared" si="0"/>
        <v>135</v>
      </c>
      <c r="I25" s="33">
        <v>134</v>
      </c>
      <c r="J25" s="33">
        <v>0</v>
      </c>
      <c r="K25" s="33">
        <v>0</v>
      </c>
      <c r="L25" s="33">
        <v>0</v>
      </c>
      <c r="M25" s="33">
        <v>1</v>
      </c>
      <c r="N25" s="34">
        <v>0</v>
      </c>
      <c r="O25" s="30"/>
      <c r="P25" s="25">
        <f t="shared" si="1"/>
        <v>19</v>
      </c>
      <c r="Q25" s="33">
        <v>19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1"/>
      <c r="X25" s="26"/>
      <c r="Y25" s="26"/>
      <c r="Z25" s="71" t="s">
        <v>58</v>
      </c>
      <c r="AA25" s="71"/>
      <c r="AB25" s="26" t="s">
        <v>10</v>
      </c>
      <c r="AC25" s="20">
        <f t="shared" si="2"/>
        <v>0</v>
      </c>
      <c r="AD25" s="20">
        <f t="shared" si="3"/>
        <v>0</v>
      </c>
    </row>
    <row r="26" spans="1:30" s="32" customFormat="1" ht="12">
      <c r="A26" s="15"/>
      <c r="B26" s="26"/>
      <c r="C26" s="26"/>
      <c r="D26" s="62" t="s">
        <v>59</v>
      </c>
      <c r="E26" s="62"/>
      <c r="F26" s="62"/>
      <c r="G26" s="63"/>
      <c r="H26" s="17">
        <f t="shared" si="0"/>
        <v>1613</v>
      </c>
      <c r="I26" s="33">
        <v>1607</v>
      </c>
      <c r="J26" s="33">
        <v>1</v>
      </c>
      <c r="K26" s="33">
        <v>5</v>
      </c>
      <c r="L26" s="33">
        <v>0</v>
      </c>
      <c r="M26" s="33">
        <v>0</v>
      </c>
      <c r="N26" s="34">
        <v>0</v>
      </c>
      <c r="O26" s="30"/>
      <c r="P26" s="25">
        <f t="shared" si="1"/>
        <v>141</v>
      </c>
      <c r="Q26" s="33">
        <v>141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1"/>
      <c r="X26" s="26"/>
      <c r="Y26" s="62" t="s">
        <v>59</v>
      </c>
      <c r="Z26" s="62"/>
      <c r="AA26" s="62"/>
      <c r="AB26" s="62"/>
      <c r="AC26" s="20">
        <f t="shared" si="2"/>
        <v>0</v>
      </c>
      <c r="AD26" s="20">
        <f t="shared" si="3"/>
        <v>0</v>
      </c>
    </row>
    <row r="27" spans="1:30" s="32" customFormat="1" ht="12">
      <c r="A27" s="15"/>
      <c r="B27" s="26"/>
      <c r="C27" s="26"/>
      <c r="D27" s="62" t="s">
        <v>60</v>
      </c>
      <c r="E27" s="62"/>
      <c r="F27" s="62"/>
      <c r="G27" s="63"/>
      <c r="H27" s="17">
        <f t="shared" si="0"/>
        <v>3761</v>
      </c>
      <c r="I27" s="33">
        <v>3710</v>
      </c>
      <c r="J27" s="33">
        <v>24</v>
      </c>
      <c r="K27" s="33">
        <v>11</v>
      </c>
      <c r="L27" s="33">
        <v>2</v>
      </c>
      <c r="M27" s="33">
        <v>0</v>
      </c>
      <c r="N27" s="34">
        <v>14</v>
      </c>
      <c r="O27" s="30"/>
      <c r="P27" s="25">
        <f t="shared" si="1"/>
        <v>1372</v>
      </c>
      <c r="Q27" s="33">
        <v>1371</v>
      </c>
      <c r="R27" s="33">
        <v>1</v>
      </c>
      <c r="S27" s="33">
        <v>0</v>
      </c>
      <c r="T27" s="33">
        <v>0</v>
      </c>
      <c r="U27" s="33">
        <v>0</v>
      </c>
      <c r="V27" s="33">
        <v>0</v>
      </c>
      <c r="W27" s="31"/>
      <c r="X27" s="26"/>
      <c r="Y27" s="62" t="s">
        <v>60</v>
      </c>
      <c r="Z27" s="62"/>
      <c r="AA27" s="62"/>
      <c r="AB27" s="62"/>
      <c r="AC27" s="20">
        <f t="shared" si="2"/>
        <v>0</v>
      </c>
      <c r="AD27" s="20">
        <f t="shared" si="3"/>
        <v>0</v>
      </c>
    </row>
    <row r="28" spans="1:30" s="23" customFormat="1" ht="15" customHeight="1">
      <c r="A28" s="15"/>
      <c r="B28" s="16"/>
      <c r="C28" s="60" t="s">
        <v>61</v>
      </c>
      <c r="D28" s="60"/>
      <c r="E28" s="60"/>
      <c r="F28" s="60"/>
      <c r="G28" s="61"/>
      <c r="H28" s="17">
        <f t="shared" si="0"/>
        <v>175214</v>
      </c>
      <c r="I28" s="18">
        <v>173740</v>
      </c>
      <c r="J28" s="18">
        <v>683</v>
      </c>
      <c r="K28" s="18">
        <v>214</v>
      </c>
      <c r="L28" s="18">
        <v>224</v>
      </c>
      <c r="M28" s="18">
        <v>196</v>
      </c>
      <c r="N28" s="17">
        <v>157</v>
      </c>
      <c r="O28" s="20"/>
      <c r="P28" s="25">
        <f t="shared" si="1"/>
        <v>52435</v>
      </c>
      <c r="Q28" s="18">
        <v>52354</v>
      </c>
      <c r="R28" s="18">
        <v>56</v>
      </c>
      <c r="S28" s="18">
        <v>11</v>
      </c>
      <c r="T28" s="18">
        <v>7</v>
      </c>
      <c r="U28" s="18">
        <v>5</v>
      </c>
      <c r="V28" s="18">
        <v>2</v>
      </c>
      <c r="W28" s="22"/>
      <c r="X28" s="60" t="s">
        <v>61</v>
      </c>
      <c r="Y28" s="60"/>
      <c r="Z28" s="60"/>
      <c r="AA28" s="60"/>
      <c r="AB28" s="60"/>
      <c r="AC28" s="20">
        <f t="shared" si="2"/>
        <v>0</v>
      </c>
      <c r="AD28" s="20">
        <f t="shared" si="3"/>
        <v>0</v>
      </c>
    </row>
    <row r="29" spans="1:30" s="32" customFormat="1" ht="12">
      <c r="A29" s="24"/>
      <c r="B29" s="26"/>
      <c r="C29" s="26"/>
      <c r="D29" s="62" t="s">
        <v>62</v>
      </c>
      <c r="E29" s="62"/>
      <c r="F29" s="62"/>
      <c r="G29" s="63"/>
      <c r="H29" s="17">
        <f t="shared" si="0"/>
        <v>10766</v>
      </c>
      <c r="I29" s="33">
        <v>10095</v>
      </c>
      <c r="J29" s="33">
        <v>289</v>
      </c>
      <c r="K29" s="33">
        <v>60</v>
      </c>
      <c r="L29" s="33">
        <v>123</v>
      </c>
      <c r="M29" s="33">
        <v>105</v>
      </c>
      <c r="N29" s="34">
        <v>94</v>
      </c>
      <c r="O29" s="30"/>
      <c r="P29" s="25">
        <f t="shared" si="1"/>
        <v>2063</v>
      </c>
      <c r="Q29" s="33">
        <v>2028</v>
      </c>
      <c r="R29" s="33">
        <v>20</v>
      </c>
      <c r="S29" s="33">
        <v>5</v>
      </c>
      <c r="T29" s="33">
        <v>6</v>
      </c>
      <c r="U29" s="33">
        <v>2</v>
      </c>
      <c r="V29" s="33">
        <v>2</v>
      </c>
      <c r="W29" s="31"/>
      <c r="X29" s="26"/>
      <c r="Y29" s="62" t="s">
        <v>62</v>
      </c>
      <c r="Z29" s="62"/>
      <c r="AA29" s="62"/>
      <c r="AB29" s="62"/>
      <c r="AC29" s="20">
        <f t="shared" si="2"/>
        <v>0</v>
      </c>
      <c r="AD29" s="20">
        <f t="shared" si="3"/>
        <v>0</v>
      </c>
    </row>
    <row r="30" spans="1:30" s="32" customFormat="1" ht="12">
      <c r="A30" s="15"/>
      <c r="B30" s="26"/>
      <c r="C30" s="26"/>
      <c r="D30" s="62" t="s">
        <v>63</v>
      </c>
      <c r="E30" s="62"/>
      <c r="F30" s="62"/>
      <c r="G30" s="63"/>
      <c r="H30" s="17">
        <f t="shared" si="0"/>
        <v>26842</v>
      </c>
      <c r="I30" s="33">
        <v>26617</v>
      </c>
      <c r="J30" s="33">
        <v>103</v>
      </c>
      <c r="K30" s="33">
        <v>41</v>
      </c>
      <c r="L30" s="33">
        <v>27</v>
      </c>
      <c r="M30" s="33">
        <v>41</v>
      </c>
      <c r="N30" s="34">
        <v>13</v>
      </c>
      <c r="O30" s="30"/>
      <c r="P30" s="25">
        <f t="shared" si="1"/>
        <v>16634</v>
      </c>
      <c r="Q30" s="33">
        <v>16613</v>
      </c>
      <c r="R30" s="33">
        <v>16</v>
      </c>
      <c r="S30" s="33">
        <v>4</v>
      </c>
      <c r="T30" s="33">
        <v>1</v>
      </c>
      <c r="U30" s="33">
        <v>0</v>
      </c>
      <c r="V30" s="33">
        <v>0</v>
      </c>
      <c r="W30" s="31"/>
      <c r="X30" s="26"/>
      <c r="Y30" s="62" t="s">
        <v>63</v>
      </c>
      <c r="Z30" s="62"/>
      <c r="AA30" s="62"/>
      <c r="AB30" s="62"/>
      <c r="AC30" s="20">
        <f t="shared" si="2"/>
        <v>0</v>
      </c>
      <c r="AD30" s="20">
        <f t="shared" si="3"/>
        <v>0</v>
      </c>
    </row>
    <row r="31" spans="1:30" s="32" customFormat="1" ht="12">
      <c r="A31" s="15"/>
      <c r="B31" s="26"/>
      <c r="C31" s="26"/>
      <c r="D31" s="62" t="s">
        <v>64</v>
      </c>
      <c r="E31" s="62"/>
      <c r="F31" s="62"/>
      <c r="G31" s="63"/>
      <c r="H31" s="17">
        <f t="shared" si="0"/>
        <v>137606</v>
      </c>
      <c r="I31" s="33">
        <v>137028</v>
      </c>
      <c r="J31" s="33">
        <v>291</v>
      </c>
      <c r="K31" s="33">
        <v>113</v>
      </c>
      <c r="L31" s="33">
        <v>74</v>
      </c>
      <c r="M31" s="33">
        <v>50</v>
      </c>
      <c r="N31" s="34">
        <v>50</v>
      </c>
      <c r="O31" s="30"/>
      <c r="P31" s="25">
        <f t="shared" si="1"/>
        <v>33738</v>
      </c>
      <c r="Q31" s="33">
        <v>33713</v>
      </c>
      <c r="R31" s="33">
        <v>20</v>
      </c>
      <c r="S31" s="33">
        <v>2</v>
      </c>
      <c r="T31" s="33">
        <v>0</v>
      </c>
      <c r="U31" s="33">
        <v>3</v>
      </c>
      <c r="V31" s="33">
        <v>0</v>
      </c>
      <c r="W31" s="31"/>
      <c r="X31" s="26"/>
      <c r="Y31" s="62" t="s">
        <v>64</v>
      </c>
      <c r="Z31" s="62"/>
      <c r="AA31" s="62"/>
      <c r="AB31" s="62"/>
      <c r="AC31" s="20">
        <f t="shared" si="2"/>
        <v>0</v>
      </c>
      <c r="AD31" s="20">
        <f t="shared" si="3"/>
        <v>0</v>
      </c>
    </row>
    <row r="32" spans="1:30" s="23" customFormat="1" ht="15" customHeight="1">
      <c r="A32" s="15"/>
      <c r="B32" s="16"/>
      <c r="C32" s="60" t="s">
        <v>65</v>
      </c>
      <c r="D32" s="60"/>
      <c r="E32" s="60"/>
      <c r="F32" s="60"/>
      <c r="G32" s="61"/>
      <c r="H32" s="17">
        <f t="shared" si="0"/>
        <v>14138</v>
      </c>
      <c r="I32" s="18">
        <v>13336</v>
      </c>
      <c r="J32" s="18">
        <v>177</v>
      </c>
      <c r="K32" s="18">
        <v>154</v>
      </c>
      <c r="L32" s="18">
        <v>49</v>
      </c>
      <c r="M32" s="18">
        <v>85</v>
      </c>
      <c r="N32" s="17">
        <v>337</v>
      </c>
      <c r="O32" s="20"/>
      <c r="P32" s="25">
        <f t="shared" si="1"/>
        <v>978</v>
      </c>
      <c r="Q32" s="18">
        <v>955</v>
      </c>
      <c r="R32" s="18">
        <v>4</v>
      </c>
      <c r="S32" s="18">
        <v>13</v>
      </c>
      <c r="T32" s="18">
        <v>2</v>
      </c>
      <c r="U32" s="18">
        <v>1</v>
      </c>
      <c r="V32" s="18">
        <v>3</v>
      </c>
      <c r="W32" s="22"/>
      <c r="X32" s="60" t="s">
        <v>65</v>
      </c>
      <c r="Y32" s="60"/>
      <c r="Z32" s="60"/>
      <c r="AA32" s="60"/>
      <c r="AB32" s="60"/>
      <c r="AC32" s="20">
        <f t="shared" si="2"/>
        <v>0</v>
      </c>
      <c r="AD32" s="20">
        <f t="shared" si="3"/>
        <v>0</v>
      </c>
    </row>
    <row r="33" spans="1:30" s="32" customFormat="1" ht="12">
      <c r="A33" s="24"/>
      <c r="B33" s="26"/>
      <c r="C33" s="26"/>
      <c r="D33" s="62" t="s">
        <v>66</v>
      </c>
      <c r="E33" s="62"/>
      <c r="F33" s="62"/>
      <c r="G33" s="63"/>
      <c r="H33" s="17">
        <f t="shared" si="0"/>
        <v>11306</v>
      </c>
      <c r="I33" s="33">
        <v>10561</v>
      </c>
      <c r="J33" s="33">
        <v>159</v>
      </c>
      <c r="K33" s="33">
        <v>137</v>
      </c>
      <c r="L33" s="33">
        <v>45</v>
      </c>
      <c r="M33" s="33">
        <v>76</v>
      </c>
      <c r="N33" s="34">
        <v>328</v>
      </c>
      <c r="O33" s="30"/>
      <c r="P33" s="25">
        <f t="shared" si="1"/>
        <v>880</v>
      </c>
      <c r="Q33" s="33">
        <v>858</v>
      </c>
      <c r="R33" s="33">
        <v>4</v>
      </c>
      <c r="S33" s="33">
        <v>13</v>
      </c>
      <c r="T33" s="33">
        <v>2</v>
      </c>
      <c r="U33" s="33">
        <v>1</v>
      </c>
      <c r="V33" s="33">
        <v>2</v>
      </c>
      <c r="W33" s="31"/>
      <c r="X33" s="26"/>
      <c r="Y33" s="62" t="s">
        <v>66</v>
      </c>
      <c r="Z33" s="62"/>
      <c r="AA33" s="62"/>
      <c r="AB33" s="62"/>
      <c r="AC33" s="20">
        <f t="shared" si="2"/>
        <v>0</v>
      </c>
      <c r="AD33" s="20">
        <f t="shared" si="3"/>
        <v>0</v>
      </c>
    </row>
    <row r="34" spans="1:30" s="32" customFormat="1" ht="12">
      <c r="A34" s="15"/>
      <c r="B34" s="26"/>
      <c r="C34" s="26"/>
      <c r="D34" s="62" t="s">
        <v>67</v>
      </c>
      <c r="E34" s="62"/>
      <c r="F34" s="62"/>
      <c r="G34" s="63"/>
      <c r="H34" s="17">
        <f t="shared" si="0"/>
        <v>1091</v>
      </c>
      <c r="I34" s="28">
        <v>1086</v>
      </c>
      <c r="J34" s="28">
        <v>3</v>
      </c>
      <c r="K34" s="28">
        <v>2</v>
      </c>
      <c r="L34" s="28">
        <v>0</v>
      </c>
      <c r="M34" s="28">
        <v>0</v>
      </c>
      <c r="N34" s="29">
        <v>0</v>
      </c>
      <c r="O34" s="30"/>
      <c r="P34" s="25">
        <f t="shared" si="1"/>
        <v>42</v>
      </c>
      <c r="Q34" s="28">
        <v>42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31"/>
      <c r="X34" s="26"/>
      <c r="Y34" s="62" t="s">
        <v>67</v>
      </c>
      <c r="Z34" s="62"/>
      <c r="AA34" s="62"/>
      <c r="AB34" s="62"/>
      <c r="AC34" s="20">
        <f t="shared" si="2"/>
        <v>0</v>
      </c>
      <c r="AD34" s="20">
        <f t="shared" si="3"/>
        <v>0</v>
      </c>
    </row>
    <row r="35" spans="1:30" s="32" customFormat="1" ht="12">
      <c r="A35" s="15"/>
      <c r="B35" s="26"/>
      <c r="C35" s="26"/>
      <c r="D35" s="26"/>
      <c r="E35" s="62" t="s">
        <v>67</v>
      </c>
      <c r="F35" s="62"/>
      <c r="G35" s="63"/>
      <c r="H35" s="17">
        <f t="shared" si="0"/>
        <v>417</v>
      </c>
      <c r="I35" s="33">
        <v>415</v>
      </c>
      <c r="J35" s="33">
        <v>2</v>
      </c>
      <c r="K35" s="33">
        <v>0</v>
      </c>
      <c r="L35" s="33">
        <v>0</v>
      </c>
      <c r="M35" s="33">
        <v>0</v>
      </c>
      <c r="N35" s="34">
        <v>0</v>
      </c>
      <c r="O35" s="30"/>
      <c r="P35" s="25">
        <f t="shared" si="1"/>
        <v>40</v>
      </c>
      <c r="Q35" s="33">
        <v>40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1"/>
      <c r="X35" s="26"/>
      <c r="Y35" s="26"/>
      <c r="Z35" s="62" t="s">
        <v>67</v>
      </c>
      <c r="AA35" s="62"/>
      <c r="AB35" s="62"/>
      <c r="AC35" s="20">
        <f t="shared" si="2"/>
        <v>0</v>
      </c>
      <c r="AD35" s="20">
        <f t="shared" si="3"/>
        <v>0</v>
      </c>
    </row>
    <row r="36" spans="1:30" s="32" customFormat="1" ht="12">
      <c r="A36" s="15"/>
      <c r="B36" s="26"/>
      <c r="C36" s="26"/>
      <c r="D36" s="26"/>
      <c r="E36" s="62" t="s">
        <v>68</v>
      </c>
      <c r="F36" s="62"/>
      <c r="G36" s="63"/>
      <c r="H36" s="17">
        <f t="shared" si="0"/>
        <v>674</v>
      </c>
      <c r="I36" s="33">
        <v>671</v>
      </c>
      <c r="J36" s="33">
        <v>1</v>
      </c>
      <c r="K36" s="33">
        <v>2</v>
      </c>
      <c r="L36" s="33">
        <v>0</v>
      </c>
      <c r="M36" s="33">
        <v>0</v>
      </c>
      <c r="N36" s="34">
        <v>0</v>
      </c>
      <c r="O36" s="30"/>
      <c r="P36" s="25">
        <f t="shared" si="1"/>
        <v>2</v>
      </c>
      <c r="Q36" s="33">
        <v>2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1"/>
      <c r="X36" s="26"/>
      <c r="Y36" s="26"/>
      <c r="Z36" s="62" t="s">
        <v>68</v>
      </c>
      <c r="AA36" s="62"/>
      <c r="AB36" s="62"/>
      <c r="AC36" s="20">
        <f t="shared" si="2"/>
        <v>0</v>
      </c>
      <c r="AD36" s="20">
        <f t="shared" si="3"/>
        <v>0</v>
      </c>
    </row>
    <row r="37" spans="1:30" s="32" customFormat="1" ht="12">
      <c r="A37" s="15"/>
      <c r="B37" s="26"/>
      <c r="C37" s="26"/>
      <c r="D37" s="62" t="s">
        <v>69</v>
      </c>
      <c r="E37" s="62"/>
      <c r="F37" s="62"/>
      <c r="G37" s="63"/>
      <c r="H37" s="17">
        <f t="shared" si="0"/>
        <v>1617</v>
      </c>
      <c r="I37" s="28">
        <v>1567</v>
      </c>
      <c r="J37" s="28">
        <v>13</v>
      </c>
      <c r="K37" s="28">
        <v>15</v>
      </c>
      <c r="L37" s="28">
        <v>4</v>
      </c>
      <c r="M37" s="28">
        <v>9</v>
      </c>
      <c r="N37" s="29">
        <v>9</v>
      </c>
      <c r="O37" s="30"/>
      <c r="P37" s="25">
        <f t="shared" si="1"/>
        <v>56</v>
      </c>
      <c r="Q37" s="28">
        <v>55</v>
      </c>
      <c r="R37" s="28">
        <v>0</v>
      </c>
      <c r="S37" s="28">
        <v>0</v>
      </c>
      <c r="T37" s="28">
        <v>0</v>
      </c>
      <c r="U37" s="28">
        <v>0</v>
      </c>
      <c r="V37" s="28">
        <v>1</v>
      </c>
      <c r="W37" s="31"/>
      <c r="X37" s="26"/>
      <c r="Y37" s="62" t="s">
        <v>69</v>
      </c>
      <c r="Z37" s="62"/>
      <c r="AA37" s="62"/>
      <c r="AB37" s="62"/>
      <c r="AC37" s="20">
        <f t="shared" si="2"/>
        <v>0</v>
      </c>
      <c r="AD37" s="20">
        <f t="shared" si="3"/>
        <v>0</v>
      </c>
    </row>
    <row r="38" spans="1:30" s="32" customFormat="1" ht="12">
      <c r="A38" s="15"/>
      <c r="B38" s="26"/>
      <c r="C38" s="26"/>
      <c r="D38" s="26"/>
      <c r="E38" s="72" t="s">
        <v>11</v>
      </c>
      <c r="F38" s="72"/>
      <c r="G38" s="73"/>
      <c r="H38" s="17">
        <f t="shared" si="0"/>
        <v>78</v>
      </c>
      <c r="I38" s="33">
        <v>73</v>
      </c>
      <c r="J38" s="33">
        <v>1</v>
      </c>
      <c r="K38" s="33">
        <v>0</v>
      </c>
      <c r="L38" s="33">
        <v>0</v>
      </c>
      <c r="M38" s="33">
        <v>4</v>
      </c>
      <c r="N38" s="34">
        <v>0</v>
      </c>
      <c r="O38" s="30"/>
      <c r="P38" s="25">
        <f t="shared" si="1"/>
        <v>13</v>
      </c>
      <c r="Q38" s="33">
        <v>13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1"/>
      <c r="X38" s="26"/>
      <c r="Y38" s="26"/>
      <c r="Z38" s="72" t="s">
        <v>11</v>
      </c>
      <c r="AA38" s="72"/>
      <c r="AB38" s="72"/>
      <c r="AC38" s="20">
        <f t="shared" si="2"/>
        <v>0</v>
      </c>
      <c r="AD38" s="20">
        <f t="shared" si="3"/>
        <v>0</v>
      </c>
    </row>
    <row r="39" spans="1:30" s="32" customFormat="1" ht="12">
      <c r="A39" s="15"/>
      <c r="B39" s="26"/>
      <c r="C39" s="26"/>
      <c r="D39" s="26"/>
      <c r="E39" s="62" t="s">
        <v>12</v>
      </c>
      <c r="F39" s="62"/>
      <c r="G39" s="63"/>
      <c r="H39" s="17">
        <f t="shared" si="0"/>
        <v>1419</v>
      </c>
      <c r="I39" s="33">
        <v>1390</v>
      </c>
      <c r="J39" s="33">
        <v>12</v>
      </c>
      <c r="K39" s="33">
        <v>13</v>
      </c>
      <c r="L39" s="33">
        <v>2</v>
      </c>
      <c r="M39" s="33">
        <v>1</v>
      </c>
      <c r="N39" s="34">
        <v>1</v>
      </c>
      <c r="O39" s="30"/>
      <c r="P39" s="25">
        <f t="shared" si="1"/>
        <v>38</v>
      </c>
      <c r="Q39" s="33">
        <v>37</v>
      </c>
      <c r="R39" s="33">
        <v>0</v>
      </c>
      <c r="S39" s="33">
        <v>0</v>
      </c>
      <c r="T39" s="33">
        <v>0</v>
      </c>
      <c r="U39" s="33">
        <v>0</v>
      </c>
      <c r="V39" s="33">
        <v>1</v>
      </c>
      <c r="W39" s="31"/>
      <c r="X39" s="26"/>
      <c r="Y39" s="26"/>
      <c r="Z39" s="62" t="s">
        <v>12</v>
      </c>
      <c r="AA39" s="62"/>
      <c r="AB39" s="62"/>
      <c r="AC39" s="20">
        <f t="shared" si="2"/>
        <v>0</v>
      </c>
      <c r="AD39" s="20">
        <f t="shared" si="3"/>
        <v>0</v>
      </c>
    </row>
    <row r="40" spans="1:30" s="32" customFormat="1" ht="12">
      <c r="A40" s="15"/>
      <c r="B40" s="26"/>
      <c r="C40" s="26"/>
      <c r="D40" s="26"/>
      <c r="E40" s="62" t="s">
        <v>48</v>
      </c>
      <c r="F40" s="62"/>
      <c r="G40" s="63"/>
      <c r="H40" s="17">
        <f t="shared" si="0"/>
        <v>47</v>
      </c>
      <c r="I40" s="33">
        <v>39</v>
      </c>
      <c r="J40" s="33">
        <v>0</v>
      </c>
      <c r="K40" s="33">
        <v>0</v>
      </c>
      <c r="L40" s="33">
        <v>1</v>
      </c>
      <c r="M40" s="33">
        <v>0</v>
      </c>
      <c r="N40" s="34">
        <v>7</v>
      </c>
      <c r="O40" s="30"/>
      <c r="P40" s="25">
        <f t="shared" si="1"/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1"/>
      <c r="X40" s="26"/>
      <c r="Y40" s="26"/>
      <c r="Z40" s="62" t="s">
        <v>48</v>
      </c>
      <c r="AA40" s="62"/>
      <c r="AB40" s="62"/>
      <c r="AC40" s="20">
        <f t="shared" si="2"/>
        <v>0</v>
      </c>
      <c r="AD40" s="20">
        <f t="shared" si="3"/>
        <v>0</v>
      </c>
    </row>
    <row r="41" spans="1:30" s="32" customFormat="1" ht="12">
      <c r="A41" s="15"/>
      <c r="B41" s="26"/>
      <c r="C41" s="26"/>
      <c r="D41" s="26"/>
      <c r="E41" s="62" t="s">
        <v>13</v>
      </c>
      <c r="F41" s="62"/>
      <c r="G41" s="63"/>
      <c r="H41" s="17">
        <f t="shared" si="0"/>
        <v>40</v>
      </c>
      <c r="I41" s="33">
        <v>32</v>
      </c>
      <c r="J41" s="33">
        <v>0</v>
      </c>
      <c r="K41" s="33">
        <v>2</v>
      </c>
      <c r="L41" s="33">
        <v>1</v>
      </c>
      <c r="M41" s="33">
        <v>4</v>
      </c>
      <c r="N41" s="34">
        <v>1</v>
      </c>
      <c r="O41" s="30"/>
      <c r="P41" s="25">
        <f t="shared" si="1"/>
        <v>2</v>
      </c>
      <c r="Q41" s="33">
        <v>2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1"/>
      <c r="X41" s="26"/>
      <c r="Y41" s="26"/>
      <c r="Z41" s="62" t="s">
        <v>13</v>
      </c>
      <c r="AA41" s="62"/>
      <c r="AB41" s="62"/>
      <c r="AC41" s="20">
        <f t="shared" si="2"/>
        <v>0</v>
      </c>
      <c r="AD41" s="20">
        <f t="shared" si="3"/>
        <v>0</v>
      </c>
    </row>
    <row r="42" spans="1:30" s="32" customFormat="1" ht="12">
      <c r="A42" s="15"/>
      <c r="B42" s="26"/>
      <c r="C42" s="26"/>
      <c r="D42" s="26"/>
      <c r="E42" s="74" t="s">
        <v>70</v>
      </c>
      <c r="F42" s="74"/>
      <c r="G42" s="75"/>
      <c r="H42" s="17">
        <f t="shared" si="0"/>
        <v>33</v>
      </c>
      <c r="I42" s="33">
        <v>33</v>
      </c>
      <c r="J42" s="33">
        <v>0</v>
      </c>
      <c r="K42" s="33">
        <v>0</v>
      </c>
      <c r="L42" s="33">
        <v>0</v>
      </c>
      <c r="M42" s="33">
        <v>0</v>
      </c>
      <c r="N42" s="34">
        <v>0</v>
      </c>
      <c r="O42" s="30"/>
      <c r="P42" s="25">
        <f t="shared" si="1"/>
        <v>3</v>
      </c>
      <c r="Q42" s="33">
        <v>3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1"/>
      <c r="X42" s="26"/>
      <c r="Y42" s="26"/>
      <c r="Z42" s="74" t="s">
        <v>70</v>
      </c>
      <c r="AA42" s="74"/>
      <c r="AB42" s="74"/>
      <c r="AC42" s="20">
        <f t="shared" si="2"/>
        <v>0</v>
      </c>
      <c r="AD42" s="20">
        <f t="shared" si="3"/>
        <v>0</v>
      </c>
    </row>
    <row r="43" spans="1:30" s="32" customFormat="1" ht="12">
      <c r="A43" s="15"/>
      <c r="B43" s="26"/>
      <c r="C43" s="26"/>
      <c r="D43" s="62" t="s">
        <v>71</v>
      </c>
      <c r="E43" s="62"/>
      <c r="F43" s="62"/>
      <c r="G43" s="63"/>
      <c r="H43" s="17">
        <f t="shared" si="0"/>
        <v>97</v>
      </c>
      <c r="I43" s="33">
        <v>97</v>
      </c>
      <c r="J43" s="33">
        <v>0</v>
      </c>
      <c r="K43" s="33">
        <v>0</v>
      </c>
      <c r="L43" s="33">
        <v>0</v>
      </c>
      <c r="M43" s="33">
        <v>0</v>
      </c>
      <c r="N43" s="34">
        <v>0</v>
      </c>
      <c r="O43" s="30"/>
      <c r="P43" s="25">
        <f t="shared" si="1"/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1"/>
      <c r="X43" s="26"/>
      <c r="Y43" s="62" t="s">
        <v>71</v>
      </c>
      <c r="Z43" s="62"/>
      <c r="AA43" s="62"/>
      <c r="AB43" s="62"/>
      <c r="AC43" s="20">
        <f t="shared" si="2"/>
        <v>0</v>
      </c>
      <c r="AD43" s="20">
        <f t="shared" si="3"/>
        <v>0</v>
      </c>
    </row>
    <row r="44" spans="1:30" s="23" customFormat="1" ht="12">
      <c r="A44" s="15"/>
      <c r="B44" s="26"/>
      <c r="C44" s="26"/>
      <c r="D44" s="26"/>
      <c r="E44" s="71" t="s">
        <v>58</v>
      </c>
      <c r="F44" s="71"/>
      <c r="G44" s="27" t="s">
        <v>14</v>
      </c>
      <c r="H44" s="17">
        <f t="shared" si="0"/>
        <v>81</v>
      </c>
      <c r="I44" s="33">
        <v>81</v>
      </c>
      <c r="J44" s="33">
        <v>0</v>
      </c>
      <c r="K44" s="33">
        <v>0</v>
      </c>
      <c r="L44" s="33">
        <v>0</v>
      </c>
      <c r="M44" s="33">
        <v>0</v>
      </c>
      <c r="N44" s="34">
        <v>0</v>
      </c>
      <c r="O44" s="30"/>
      <c r="P44" s="25">
        <f t="shared" si="1"/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1"/>
      <c r="X44" s="26"/>
      <c r="Y44" s="26"/>
      <c r="Z44" s="71" t="s">
        <v>58</v>
      </c>
      <c r="AA44" s="71"/>
      <c r="AB44" s="26" t="s">
        <v>14</v>
      </c>
      <c r="AC44" s="20">
        <f t="shared" si="2"/>
        <v>0</v>
      </c>
      <c r="AD44" s="20">
        <f t="shared" si="3"/>
        <v>0</v>
      </c>
    </row>
    <row r="45" spans="1:30" s="32" customFormat="1" ht="12">
      <c r="A45" s="15"/>
      <c r="B45" s="26"/>
      <c r="C45" s="26"/>
      <c r="D45" s="62" t="s">
        <v>15</v>
      </c>
      <c r="E45" s="62"/>
      <c r="F45" s="62"/>
      <c r="G45" s="63"/>
      <c r="H45" s="17">
        <f t="shared" si="0"/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4">
        <v>0</v>
      </c>
      <c r="O45" s="30"/>
      <c r="P45" s="25">
        <f t="shared" si="1"/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1"/>
      <c r="X45" s="26"/>
      <c r="Y45" s="62" t="s">
        <v>15</v>
      </c>
      <c r="Z45" s="62"/>
      <c r="AA45" s="62"/>
      <c r="AB45" s="62"/>
      <c r="AC45" s="20">
        <f t="shared" si="2"/>
        <v>0</v>
      </c>
      <c r="AD45" s="20">
        <f t="shared" si="3"/>
        <v>0</v>
      </c>
    </row>
    <row r="46" spans="1:30" s="32" customFormat="1" ht="12">
      <c r="A46" s="15"/>
      <c r="B46" s="26"/>
      <c r="C46" s="26"/>
      <c r="D46" s="62" t="s">
        <v>72</v>
      </c>
      <c r="E46" s="62"/>
      <c r="F46" s="62"/>
      <c r="G46" s="63"/>
      <c r="H46" s="17">
        <f t="shared" si="0"/>
        <v>27</v>
      </c>
      <c r="I46" s="33">
        <v>25</v>
      </c>
      <c r="J46" s="33">
        <v>2</v>
      </c>
      <c r="K46" s="33">
        <v>0</v>
      </c>
      <c r="L46" s="33">
        <v>0</v>
      </c>
      <c r="M46" s="33">
        <v>0</v>
      </c>
      <c r="N46" s="34">
        <v>0</v>
      </c>
      <c r="O46" s="30"/>
      <c r="P46" s="25">
        <f t="shared" si="1"/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1"/>
      <c r="X46" s="26"/>
      <c r="Y46" s="62" t="s">
        <v>72</v>
      </c>
      <c r="Z46" s="62"/>
      <c r="AA46" s="62"/>
      <c r="AB46" s="62"/>
      <c r="AC46" s="20">
        <f t="shared" si="2"/>
        <v>0</v>
      </c>
      <c r="AD46" s="20">
        <f t="shared" si="3"/>
        <v>0</v>
      </c>
    </row>
    <row r="47" spans="1:30" s="32" customFormat="1" ht="15" customHeight="1">
      <c r="A47" s="15"/>
      <c r="B47" s="16"/>
      <c r="C47" s="60" t="s">
        <v>73</v>
      </c>
      <c r="D47" s="60"/>
      <c r="E47" s="60"/>
      <c r="F47" s="60"/>
      <c r="G47" s="61"/>
      <c r="H47" s="17">
        <f t="shared" si="0"/>
        <v>6033</v>
      </c>
      <c r="I47" s="18">
        <v>5951</v>
      </c>
      <c r="J47" s="18">
        <v>28</v>
      </c>
      <c r="K47" s="18">
        <v>24</v>
      </c>
      <c r="L47" s="18">
        <v>4</v>
      </c>
      <c r="M47" s="18">
        <v>2</v>
      </c>
      <c r="N47" s="17">
        <v>24</v>
      </c>
      <c r="O47" s="20"/>
      <c r="P47" s="25">
        <f t="shared" si="1"/>
        <v>437</v>
      </c>
      <c r="Q47" s="18">
        <v>436</v>
      </c>
      <c r="R47" s="18">
        <v>0</v>
      </c>
      <c r="S47" s="18">
        <v>0</v>
      </c>
      <c r="T47" s="18">
        <v>0</v>
      </c>
      <c r="U47" s="18">
        <v>1</v>
      </c>
      <c r="V47" s="18">
        <v>0</v>
      </c>
      <c r="W47" s="22"/>
      <c r="X47" s="60" t="s">
        <v>73</v>
      </c>
      <c r="Y47" s="60"/>
      <c r="Z47" s="60"/>
      <c r="AA47" s="60"/>
      <c r="AB47" s="60"/>
      <c r="AC47" s="20">
        <f t="shared" si="2"/>
        <v>0</v>
      </c>
      <c r="AD47" s="20">
        <f t="shared" si="3"/>
        <v>0</v>
      </c>
    </row>
    <row r="48" spans="1:30" s="32" customFormat="1" ht="12">
      <c r="A48" s="24"/>
      <c r="B48" s="26"/>
      <c r="C48" s="26"/>
      <c r="D48" s="62" t="s">
        <v>74</v>
      </c>
      <c r="E48" s="62"/>
      <c r="F48" s="62"/>
      <c r="G48" s="63"/>
      <c r="H48" s="17">
        <f t="shared" si="0"/>
        <v>1312</v>
      </c>
      <c r="I48" s="28">
        <v>1302</v>
      </c>
      <c r="J48" s="28">
        <v>5</v>
      </c>
      <c r="K48" s="28">
        <v>5</v>
      </c>
      <c r="L48" s="28">
        <v>0</v>
      </c>
      <c r="M48" s="28">
        <v>0</v>
      </c>
      <c r="N48" s="29">
        <v>0</v>
      </c>
      <c r="O48" s="30"/>
      <c r="P48" s="25">
        <f t="shared" si="1"/>
        <v>23</v>
      </c>
      <c r="Q48" s="28">
        <v>23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31"/>
      <c r="X48" s="26"/>
      <c r="Y48" s="62" t="s">
        <v>74</v>
      </c>
      <c r="Z48" s="62"/>
      <c r="AA48" s="62"/>
      <c r="AB48" s="62"/>
      <c r="AC48" s="20">
        <f t="shared" si="2"/>
        <v>0</v>
      </c>
      <c r="AD48" s="20">
        <f t="shared" si="3"/>
        <v>0</v>
      </c>
    </row>
    <row r="49" spans="1:30" s="23" customFormat="1" ht="12">
      <c r="A49" s="24"/>
      <c r="B49" s="26"/>
      <c r="C49" s="26"/>
      <c r="D49" s="26"/>
      <c r="E49" s="74" t="s">
        <v>75</v>
      </c>
      <c r="F49" s="62"/>
      <c r="G49" s="63"/>
      <c r="H49" s="17">
        <f t="shared" si="0"/>
        <v>757</v>
      </c>
      <c r="I49" s="34">
        <v>754</v>
      </c>
      <c r="J49" s="34">
        <v>2</v>
      </c>
      <c r="K49" s="34">
        <v>1</v>
      </c>
      <c r="L49" s="34">
        <v>0</v>
      </c>
      <c r="M49" s="34">
        <v>0</v>
      </c>
      <c r="N49" s="34">
        <v>0</v>
      </c>
      <c r="O49" s="30"/>
      <c r="P49" s="25">
        <f t="shared" si="1"/>
        <v>22</v>
      </c>
      <c r="Q49" s="34">
        <v>22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1"/>
      <c r="X49" s="26"/>
      <c r="Y49" s="26"/>
      <c r="Z49" s="74" t="s">
        <v>75</v>
      </c>
      <c r="AA49" s="62"/>
      <c r="AB49" s="62"/>
      <c r="AC49" s="20">
        <f t="shared" si="2"/>
        <v>0</v>
      </c>
      <c r="AD49" s="20">
        <f t="shared" si="3"/>
        <v>0</v>
      </c>
    </row>
    <row r="50" spans="1:30" s="32" customFormat="1" ht="12">
      <c r="A50" s="24"/>
      <c r="B50" s="26"/>
      <c r="C50" s="26"/>
      <c r="D50" s="26"/>
      <c r="E50" s="74" t="s">
        <v>76</v>
      </c>
      <c r="F50" s="62"/>
      <c r="G50" s="63"/>
      <c r="H50" s="17">
        <f t="shared" si="0"/>
        <v>272</v>
      </c>
      <c r="I50" s="34">
        <v>266</v>
      </c>
      <c r="J50" s="34">
        <v>3</v>
      </c>
      <c r="K50" s="34">
        <v>3</v>
      </c>
      <c r="L50" s="34">
        <v>0</v>
      </c>
      <c r="M50" s="34">
        <v>0</v>
      </c>
      <c r="N50" s="34">
        <v>0</v>
      </c>
      <c r="O50" s="30"/>
      <c r="P50" s="25">
        <f t="shared" si="1"/>
        <v>1</v>
      </c>
      <c r="Q50" s="34">
        <v>1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1"/>
      <c r="X50" s="26"/>
      <c r="Y50" s="26"/>
      <c r="Z50" s="74" t="s">
        <v>76</v>
      </c>
      <c r="AA50" s="62"/>
      <c r="AB50" s="62"/>
      <c r="AC50" s="20">
        <f t="shared" si="2"/>
        <v>0</v>
      </c>
      <c r="AD50" s="20">
        <f t="shared" si="3"/>
        <v>0</v>
      </c>
    </row>
    <row r="51" spans="1:30" s="32" customFormat="1" ht="12">
      <c r="A51" s="24"/>
      <c r="B51" s="26"/>
      <c r="C51" s="26"/>
      <c r="D51" s="26"/>
      <c r="E51" s="74" t="s">
        <v>16</v>
      </c>
      <c r="F51" s="62"/>
      <c r="G51" s="63"/>
      <c r="H51" s="17">
        <f t="shared" si="0"/>
        <v>283</v>
      </c>
      <c r="I51" s="34">
        <v>282</v>
      </c>
      <c r="J51" s="34">
        <v>0</v>
      </c>
      <c r="K51" s="34">
        <v>1</v>
      </c>
      <c r="L51" s="34">
        <v>0</v>
      </c>
      <c r="M51" s="34">
        <v>0</v>
      </c>
      <c r="N51" s="34">
        <v>0</v>
      </c>
      <c r="O51" s="30"/>
      <c r="P51" s="25">
        <f t="shared" si="1"/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1"/>
      <c r="X51" s="26"/>
      <c r="Y51" s="26"/>
      <c r="Z51" s="74" t="s">
        <v>16</v>
      </c>
      <c r="AA51" s="62"/>
      <c r="AB51" s="62"/>
      <c r="AC51" s="20">
        <f t="shared" si="2"/>
        <v>0</v>
      </c>
      <c r="AD51" s="20">
        <f t="shared" si="3"/>
        <v>0</v>
      </c>
    </row>
    <row r="52" spans="1:30" s="32" customFormat="1" ht="12">
      <c r="A52" s="15"/>
      <c r="B52" s="26"/>
      <c r="C52" s="26"/>
      <c r="D52" s="62" t="s">
        <v>77</v>
      </c>
      <c r="E52" s="62"/>
      <c r="F52" s="62"/>
      <c r="G52" s="63"/>
      <c r="H52" s="17">
        <f t="shared" si="0"/>
        <v>4721</v>
      </c>
      <c r="I52" s="34">
        <v>4649</v>
      </c>
      <c r="J52" s="34">
        <v>23</v>
      </c>
      <c r="K52" s="34">
        <v>19</v>
      </c>
      <c r="L52" s="34">
        <v>4</v>
      </c>
      <c r="M52" s="34">
        <v>2</v>
      </c>
      <c r="N52" s="34">
        <v>24</v>
      </c>
      <c r="O52" s="30"/>
      <c r="P52" s="25">
        <f t="shared" si="1"/>
        <v>414</v>
      </c>
      <c r="Q52" s="34">
        <v>413</v>
      </c>
      <c r="R52" s="34">
        <v>0</v>
      </c>
      <c r="S52" s="34">
        <v>0</v>
      </c>
      <c r="T52" s="34">
        <v>0</v>
      </c>
      <c r="U52" s="34">
        <v>1</v>
      </c>
      <c r="V52" s="34">
        <v>0</v>
      </c>
      <c r="W52" s="31"/>
      <c r="X52" s="26"/>
      <c r="Y52" s="62" t="s">
        <v>77</v>
      </c>
      <c r="Z52" s="62"/>
      <c r="AA52" s="62"/>
      <c r="AB52" s="62"/>
      <c r="AC52" s="20">
        <f t="shared" si="2"/>
        <v>0</v>
      </c>
      <c r="AD52" s="20">
        <f t="shared" si="3"/>
        <v>0</v>
      </c>
    </row>
    <row r="53" spans="1:30" s="32" customFormat="1" ht="12">
      <c r="A53" s="15"/>
      <c r="B53" s="35"/>
      <c r="C53" s="35"/>
      <c r="D53" s="35"/>
      <c r="E53" s="71" t="s">
        <v>58</v>
      </c>
      <c r="F53" s="71"/>
      <c r="G53" s="27" t="s">
        <v>17</v>
      </c>
      <c r="H53" s="17">
        <f t="shared" si="0"/>
        <v>2189</v>
      </c>
      <c r="I53" s="34">
        <v>2171</v>
      </c>
      <c r="J53" s="34">
        <v>12</v>
      </c>
      <c r="K53" s="34">
        <v>3</v>
      </c>
      <c r="L53" s="34">
        <v>2</v>
      </c>
      <c r="M53" s="34">
        <v>1</v>
      </c>
      <c r="N53" s="34">
        <v>0</v>
      </c>
      <c r="O53" s="30"/>
      <c r="P53" s="25">
        <f t="shared" si="1"/>
        <v>318</v>
      </c>
      <c r="Q53" s="34">
        <v>317</v>
      </c>
      <c r="R53" s="34">
        <v>0</v>
      </c>
      <c r="S53" s="34">
        <v>0</v>
      </c>
      <c r="T53" s="34">
        <v>0</v>
      </c>
      <c r="U53" s="34">
        <v>1</v>
      </c>
      <c r="V53" s="34">
        <v>0</v>
      </c>
      <c r="W53" s="36"/>
      <c r="X53" s="35"/>
      <c r="Y53" s="35"/>
      <c r="Z53" s="71" t="s">
        <v>58</v>
      </c>
      <c r="AA53" s="71"/>
      <c r="AB53" s="26" t="s">
        <v>17</v>
      </c>
      <c r="AC53" s="20">
        <f t="shared" si="2"/>
        <v>0</v>
      </c>
      <c r="AD53" s="20">
        <f t="shared" si="3"/>
        <v>0</v>
      </c>
    </row>
    <row r="54" spans="1:30" s="32" customFormat="1" ht="12">
      <c r="A54" s="15"/>
      <c r="B54" s="35"/>
      <c r="C54" s="35"/>
      <c r="D54" s="35"/>
      <c r="E54" s="76" t="s">
        <v>58</v>
      </c>
      <c r="F54" s="76"/>
      <c r="G54" s="27" t="s">
        <v>18</v>
      </c>
      <c r="H54" s="17">
        <f t="shared" si="0"/>
        <v>1727</v>
      </c>
      <c r="I54" s="34">
        <v>1714</v>
      </c>
      <c r="J54" s="34">
        <v>5</v>
      </c>
      <c r="K54" s="34">
        <v>3</v>
      </c>
      <c r="L54" s="34">
        <v>0</v>
      </c>
      <c r="M54" s="34">
        <v>1</v>
      </c>
      <c r="N54" s="34">
        <v>4</v>
      </c>
      <c r="O54" s="30"/>
      <c r="P54" s="25">
        <f t="shared" si="1"/>
        <v>79</v>
      </c>
      <c r="Q54" s="34">
        <v>79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6"/>
      <c r="X54" s="35"/>
      <c r="Y54" s="35"/>
      <c r="Z54" s="76" t="s">
        <v>58</v>
      </c>
      <c r="AA54" s="76"/>
      <c r="AB54" s="26" t="s">
        <v>18</v>
      </c>
      <c r="AC54" s="20">
        <f t="shared" si="2"/>
        <v>0</v>
      </c>
      <c r="AD54" s="20">
        <f t="shared" si="3"/>
        <v>0</v>
      </c>
    </row>
    <row r="55" spans="1:30" s="32" customFormat="1" ht="15" customHeight="1">
      <c r="A55" s="15"/>
      <c r="B55" s="37"/>
      <c r="C55" s="60" t="s">
        <v>78</v>
      </c>
      <c r="D55" s="60"/>
      <c r="E55" s="60"/>
      <c r="F55" s="60"/>
      <c r="G55" s="61"/>
      <c r="H55" s="17">
        <f t="shared" si="0"/>
        <v>72689</v>
      </c>
      <c r="I55" s="38">
        <v>72551</v>
      </c>
      <c r="J55" s="38">
        <v>52</v>
      </c>
      <c r="K55" s="38">
        <v>38</v>
      </c>
      <c r="L55" s="38">
        <v>12</v>
      </c>
      <c r="M55" s="38">
        <v>6</v>
      </c>
      <c r="N55" s="38">
        <v>30</v>
      </c>
      <c r="O55" s="20"/>
      <c r="P55" s="25">
        <f t="shared" si="1"/>
        <v>23484</v>
      </c>
      <c r="Q55" s="38">
        <v>23475</v>
      </c>
      <c r="R55" s="38">
        <v>7</v>
      </c>
      <c r="S55" s="38">
        <v>2</v>
      </c>
      <c r="T55" s="38">
        <v>0</v>
      </c>
      <c r="U55" s="38">
        <v>0</v>
      </c>
      <c r="V55" s="38">
        <v>0</v>
      </c>
      <c r="W55" s="39"/>
      <c r="X55" s="60" t="s">
        <v>78</v>
      </c>
      <c r="Y55" s="60"/>
      <c r="Z55" s="60"/>
      <c r="AA55" s="60"/>
      <c r="AB55" s="60"/>
      <c r="AC55" s="20">
        <f t="shared" si="2"/>
        <v>0</v>
      </c>
      <c r="AD55" s="20">
        <f t="shared" si="3"/>
        <v>0</v>
      </c>
    </row>
    <row r="56" spans="1:30" s="32" customFormat="1" ht="12">
      <c r="A56" s="24"/>
      <c r="B56" s="35"/>
      <c r="C56" s="35"/>
      <c r="D56" s="71" t="s">
        <v>58</v>
      </c>
      <c r="E56" s="71"/>
      <c r="F56" s="62" t="s">
        <v>79</v>
      </c>
      <c r="G56" s="63"/>
      <c r="H56" s="17">
        <f t="shared" si="0"/>
        <v>52598</v>
      </c>
      <c r="I56" s="34">
        <v>52548</v>
      </c>
      <c r="J56" s="34">
        <v>28</v>
      </c>
      <c r="K56" s="34">
        <v>14</v>
      </c>
      <c r="L56" s="34">
        <v>2</v>
      </c>
      <c r="M56" s="34">
        <v>1</v>
      </c>
      <c r="N56" s="34">
        <v>5</v>
      </c>
      <c r="O56" s="30"/>
      <c r="P56" s="25">
        <f t="shared" si="1"/>
        <v>17268</v>
      </c>
      <c r="Q56" s="34">
        <v>17264</v>
      </c>
      <c r="R56" s="34">
        <v>2</v>
      </c>
      <c r="S56" s="34">
        <v>2</v>
      </c>
      <c r="T56" s="34">
        <v>0</v>
      </c>
      <c r="U56" s="34">
        <v>0</v>
      </c>
      <c r="V56" s="34">
        <v>0</v>
      </c>
      <c r="W56" s="36"/>
      <c r="X56" s="35"/>
      <c r="Y56" s="71" t="s">
        <v>58</v>
      </c>
      <c r="Z56" s="71"/>
      <c r="AA56" s="62" t="s">
        <v>79</v>
      </c>
      <c r="AB56" s="62"/>
      <c r="AC56" s="20">
        <f t="shared" si="2"/>
        <v>0</v>
      </c>
      <c r="AD56" s="20">
        <f t="shared" si="3"/>
        <v>0</v>
      </c>
    </row>
    <row r="57" spans="1:30" s="32" customFormat="1" ht="12">
      <c r="A57" s="15"/>
      <c r="B57" s="35"/>
      <c r="C57" s="35"/>
      <c r="D57" s="71" t="s">
        <v>58</v>
      </c>
      <c r="E57" s="71"/>
      <c r="F57" s="62" t="s">
        <v>80</v>
      </c>
      <c r="G57" s="63"/>
      <c r="H57" s="17">
        <f t="shared" si="0"/>
        <v>2547</v>
      </c>
      <c r="I57" s="34">
        <v>2541</v>
      </c>
      <c r="J57" s="34">
        <v>1</v>
      </c>
      <c r="K57" s="34">
        <v>2</v>
      </c>
      <c r="L57" s="34">
        <v>1</v>
      </c>
      <c r="M57" s="34">
        <v>0</v>
      </c>
      <c r="N57" s="34">
        <v>2</v>
      </c>
      <c r="O57" s="30"/>
      <c r="P57" s="25">
        <f t="shared" si="1"/>
        <v>233</v>
      </c>
      <c r="Q57" s="34">
        <v>233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6"/>
      <c r="X57" s="35"/>
      <c r="Y57" s="71" t="s">
        <v>58</v>
      </c>
      <c r="Z57" s="71"/>
      <c r="AA57" s="62" t="s">
        <v>80</v>
      </c>
      <c r="AB57" s="62"/>
      <c r="AC57" s="20">
        <f t="shared" si="2"/>
        <v>0</v>
      </c>
      <c r="AD57" s="20">
        <f t="shared" si="3"/>
        <v>0</v>
      </c>
    </row>
    <row r="58" spans="1:30" s="32" customFormat="1" ht="12">
      <c r="A58" s="15"/>
      <c r="B58" s="35"/>
      <c r="C58" s="35"/>
      <c r="D58" s="71" t="s">
        <v>58</v>
      </c>
      <c r="E58" s="71"/>
      <c r="F58" s="62" t="s">
        <v>19</v>
      </c>
      <c r="G58" s="63"/>
      <c r="H58" s="17">
        <f t="shared" si="0"/>
        <v>5601</v>
      </c>
      <c r="I58" s="34">
        <v>5591</v>
      </c>
      <c r="J58" s="34">
        <v>5</v>
      </c>
      <c r="K58" s="34">
        <v>3</v>
      </c>
      <c r="L58" s="34">
        <v>0</v>
      </c>
      <c r="M58" s="34">
        <v>1</v>
      </c>
      <c r="N58" s="34">
        <v>1</v>
      </c>
      <c r="O58" s="30"/>
      <c r="P58" s="25">
        <f t="shared" si="1"/>
        <v>2734</v>
      </c>
      <c r="Q58" s="34">
        <v>2731</v>
      </c>
      <c r="R58" s="34">
        <v>3</v>
      </c>
      <c r="S58" s="34">
        <v>0</v>
      </c>
      <c r="T58" s="34">
        <v>0</v>
      </c>
      <c r="U58" s="34">
        <v>0</v>
      </c>
      <c r="V58" s="34">
        <v>0</v>
      </c>
      <c r="W58" s="36"/>
      <c r="X58" s="35"/>
      <c r="Y58" s="71" t="s">
        <v>58</v>
      </c>
      <c r="Z58" s="71"/>
      <c r="AA58" s="62" t="s">
        <v>19</v>
      </c>
      <c r="AB58" s="62"/>
      <c r="AC58" s="20">
        <f t="shared" si="2"/>
        <v>0</v>
      </c>
      <c r="AD58" s="20">
        <f t="shared" si="3"/>
        <v>0</v>
      </c>
    </row>
    <row r="59" spans="1:30" s="32" customFormat="1" ht="12">
      <c r="A59" s="15"/>
      <c r="B59" s="35"/>
      <c r="C59" s="35"/>
      <c r="D59" s="71" t="s">
        <v>58</v>
      </c>
      <c r="E59" s="71"/>
      <c r="F59" s="62" t="s">
        <v>81</v>
      </c>
      <c r="G59" s="63"/>
      <c r="H59" s="17">
        <f t="shared" si="0"/>
        <v>413</v>
      </c>
      <c r="I59" s="34">
        <v>405</v>
      </c>
      <c r="J59" s="34">
        <v>2</v>
      </c>
      <c r="K59" s="34">
        <v>5</v>
      </c>
      <c r="L59" s="34">
        <v>0</v>
      </c>
      <c r="M59" s="34">
        <v>1</v>
      </c>
      <c r="N59" s="34">
        <v>0</v>
      </c>
      <c r="O59" s="30"/>
      <c r="P59" s="25">
        <f t="shared" si="1"/>
        <v>42</v>
      </c>
      <c r="Q59" s="34">
        <v>42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6"/>
      <c r="X59" s="35"/>
      <c r="Y59" s="71" t="s">
        <v>58</v>
      </c>
      <c r="Z59" s="71"/>
      <c r="AA59" s="62" t="s">
        <v>81</v>
      </c>
      <c r="AB59" s="62"/>
      <c r="AC59" s="20">
        <f t="shared" si="2"/>
        <v>0</v>
      </c>
      <c r="AD59" s="20">
        <f t="shared" si="3"/>
        <v>0</v>
      </c>
    </row>
    <row r="60" spans="1:30" s="32" customFormat="1" ht="12" customHeight="1">
      <c r="A60" s="15"/>
      <c r="B60" s="35"/>
      <c r="C60" s="35"/>
      <c r="D60" s="71" t="s">
        <v>58</v>
      </c>
      <c r="E60" s="71"/>
      <c r="F60" s="77" t="s">
        <v>47</v>
      </c>
      <c r="G60" s="78"/>
      <c r="H60" s="17">
        <f t="shared" si="0"/>
        <v>107</v>
      </c>
      <c r="I60" s="34">
        <v>104</v>
      </c>
      <c r="J60" s="34">
        <v>2</v>
      </c>
      <c r="K60" s="34">
        <v>0</v>
      </c>
      <c r="L60" s="34">
        <v>1</v>
      </c>
      <c r="M60" s="34">
        <v>0</v>
      </c>
      <c r="N60" s="34">
        <v>0</v>
      </c>
      <c r="O60" s="30"/>
      <c r="P60" s="25">
        <f t="shared" si="1"/>
        <v>5</v>
      </c>
      <c r="Q60" s="34">
        <v>5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6"/>
      <c r="X60" s="35"/>
      <c r="Y60" s="71" t="s">
        <v>58</v>
      </c>
      <c r="Z60" s="71"/>
      <c r="AA60" s="77" t="s">
        <v>47</v>
      </c>
      <c r="AB60" s="77"/>
      <c r="AC60" s="20">
        <f t="shared" si="2"/>
        <v>0</v>
      </c>
      <c r="AD60" s="20">
        <f t="shared" si="3"/>
        <v>0</v>
      </c>
    </row>
    <row r="61" spans="1:30" s="32" customFormat="1" ht="12">
      <c r="A61" s="15"/>
      <c r="B61" s="35"/>
      <c r="C61" s="35"/>
      <c r="D61" s="71" t="s">
        <v>58</v>
      </c>
      <c r="E61" s="71"/>
      <c r="F61" s="62" t="s">
        <v>20</v>
      </c>
      <c r="G61" s="63"/>
      <c r="H61" s="17">
        <f t="shared" si="0"/>
        <v>2989</v>
      </c>
      <c r="I61" s="34">
        <v>2980</v>
      </c>
      <c r="J61" s="34">
        <v>3</v>
      </c>
      <c r="K61" s="34">
        <v>1</v>
      </c>
      <c r="L61" s="34">
        <v>3</v>
      </c>
      <c r="M61" s="34">
        <v>2</v>
      </c>
      <c r="N61" s="34">
        <v>0</v>
      </c>
      <c r="O61" s="30"/>
      <c r="P61" s="25">
        <f t="shared" si="1"/>
        <v>1422</v>
      </c>
      <c r="Q61" s="34">
        <v>1421</v>
      </c>
      <c r="R61" s="34">
        <v>1</v>
      </c>
      <c r="S61" s="34">
        <v>0</v>
      </c>
      <c r="T61" s="34">
        <v>0</v>
      </c>
      <c r="U61" s="34">
        <v>0</v>
      </c>
      <c r="V61" s="34">
        <v>0</v>
      </c>
      <c r="W61" s="36"/>
      <c r="X61" s="35"/>
      <c r="Y61" s="71" t="s">
        <v>58</v>
      </c>
      <c r="Z61" s="71"/>
      <c r="AA61" s="62" t="s">
        <v>20</v>
      </c>
      <c r="AB61" s="62"/>
      <c r="AC61" s="20">
        <f t="shared" si="2"/>
        <v>0</v>
      </c>
      <c r="AD61" s="20">
        <f t="shared" si="3"/>
        <v>0</v>
      </c>
    </row>
    <row r="62" spans="1:30" s="32" customFormat="1" ht="12" thickBot="1">
      <c r="A62" s="15"/>
      <c r="B62" s="40"/>
      <c r="C62" s="40"/>
      <c r="D62" s="79" t="s">
        <v>58</v>
      </c>
      <c r="E62" s="79"/>
      <c r="F62" s="80" t="s">
        <v>21</v>
      </c>
      <c r="G62" s="81"/>
      <c r="H62" s="41">
        <f t="shared" si="0"/>
        <v>5864</v>
      </c>
      <c r="I62" s="42">
        <v>5847</v>
      </c>
      <c r="J62" s="42">
        <v>7</v>
      </c>
      <c r="K62" s="42">
        <v>3</v>
      </c>
      <c r="L62" s="42">
        <v>3</v>
      </c>
      <c r="M62" s="42">
        <v>1</v>
      </c>
      <c r="N62" s="42">
        <v>3</v>
      </c>
      <c r="O62" s="30"/>
      <c r="P62" s="43">
        <f t="shared" si="1"/>
        <v>1407</v>
      </c>
      <c r="Q62" s="42">
        <v>1406</v>
      </c>
      <c r="R62" s="42">
        <v>1</v>
      </c>
      <c r="S62" s="42">
        <v>0</v>
      </c>
      <c r="T62" s="42">
        <v>0</v>
      </c>
      <c r="U62" s="42">
        <v>0</v>
      </c>
      <c r="V62" s="42">
        <v>0</v>
      </c>
      <c r="W62" s="44"/>
      <c r="X62" s="40"/>
      <c r="Y62" s="79" t="s">
        <v>58</v>
      </c>
      <c r="Z62" s="79"/>
      <c r="AA62" s="80" t="s">
        <v>21</v>
      </c>
      <c r="AB62" s="80"/>
      <c r="AC62" s="20">
        <f t="shared" si="2"/>
        <v>0</v>
      </c>
      <c r="AD62" s="20">
        <f t="shared" si="3"/>
        <v>0</v>
      </c>
    </row>
    <row r="63" spans="1:14" ht="12">
      <c r="A63" s="12"/>
      <c r="B63" s="48" t="s">
        <v>82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7:14" ht="12">
      <c r="G64" s="1" t="s">
        <v>35</v>
      </c>
      <c r="H64" s="1"/>
      <c r="I64" s="45"/>
      <c r="J64" s="45"/>
      <c r="K64" s="45"/>
      <c r="L64" s="45"/>
      <c r="M64" s="45"/>
      <c r="N64" s="45"/>
    </row>
    <row r="65" spans="7:22" ht="12">
      <c r="G65" s="1" t="s">
        <v>36</v>
      </c>
      <c r="H65" s="46">
        <f>H7-H8-H21-H28-H32-H47-H55</f>
        <v>0</v>
      </c>
      <c r="I65" s="46">
        <f aca="true" t="shared" si="4" ref="I65:V65">I7-I8-I21-I28-I32-I47-I55</f>
        <v>0</v>
      </c>
      <c r="J65" s="46">
        <f t="shared" si="4"/>
        <v>0</v>
      </c>
      <c r="K65" s="46">
        <f t="shared" si="4"/>
        <v>0</v>
      </c>
      <c r="L65" s="46">
        <f t="shared" si="4"/>
        <v>0</v>
      </c>
      <c r="M65" s="46">
        <f t="shared" si="4"/>
        <v>0</v>
      </c>
      <c r="N65" s="46">
        <f t="shared" si="4"/>
        <v>0</v>
      </c>
      <c r="O65" s="46"/>
      <c r="P65" s="46">
        <f t="shared" si="4"/>
        <v>0</v>
      </c>
      <c r="Q65" s="46">
        <f t="shared" si="4"/>
        <v>0</v>
      </c>
      <c r="R65" s="46">
        <f t="shared" si="4"/>
        <v>0</v>
      </c>
      <c r="S65" s="46">
        <f t="shared" si="4"/>
        <v>0</v>
      </c>
      <c r="T65" s="46">
        <f t="shared" si="4"/>
        <v>0</v>
      </c>
      <c r="U65" s="46">
        <f t="shared" si="4"/>
        <v>0</v>
      </c>
      <c r="V65" s="46">
        <f t="shared" si="4"/>
        <v>0</v>
      </c>
    </row>
    <row r="66" spans="7:22" ht="12">
      <c r="G66" s="1" t="s">
        <v>37</v>
      </c>
      <c r="H66" s="46">
        <f>H8-H9-H14-H19-H20</f>
        <v>0</v>
      </c>
      <c r="I66" s="46">
        <f aca="true" t="shared" si="5" ref="I66:V66">I8-I9-I14-I19-I20</f>
        <v>0</v>
      </c>
      <c r="J66" s="46">
        <f t="shared" si="5"/>
        <v>0</v>
      </c>
      <c r="K66" s="46">
        <f t="shared" si="5"/>
        <v>0</v>
      </c>
      <c r="L66" s="46">
        <f t="shared" si="5"/>
        <v>0</v>
      </c>
      <c r="M66" s="46">
        <f t="shared" si="5"/>
        <v>0</v>
      </c>
      <c r="N66" s="46">
        <f t="shared" si="5"/>
        <v>0</v>
      </c>
      <c r="O66" s="46"/>
      <c r="P66" s="46">
        <f t="shared" si="5"/>
        <v>0</v>
      </c>
      <c r="Q66" s="46">
        <f t="shared" si="5"/>
        <v>0</v>
      </c>
      <c r="R66" s="46">
        <f t="shared" si="5"/>
        <v>0</v>
      </c>
      <c r="S66" s="46">
        <f t="shared" si="5"/>
        <v>0</v>
      </c>
      <c r="T66" s="46">
        <f t="shared" si="5"/>
        <v>0</v>
      </c>
      <c r="U66" s="46">
        <f t="shared" si="5"/>
        <v>0</v>
      </c>
      <c r="V66" s="46">
        <f t="shared" si="5"/>
        <v>0</v>
      </c>
    </row>
    <row r="67" spans="7:22" ht="12">
      <c r="G67" s="1" t="s">
        <v>2</v>
      </c>
      <c r="H67" s="46">
        <f>H9-H10-H11-H12-H13</f>
        <v>0</v>
      </c>
      <c r="I67" s="46">
        <f aca="true" t="shared" si="6" ref="I67:V67">I9-I10-I11-I12-I13</f>
        <v>0</v>
      </c>
      <c r="J67" s="46">
        <f t="shared" si="6"/>
        <v>0</v>
      </c>
      <c r="K67" s="46">
        <f t="shared" si="6"/>
        <v>0</v>
      </c>
      <c r="L67" s="46">
        <f t="shared" si="6"/>
        <v>0</v>
      </c>
      <c r="M67" s="46">
        <f t="shared" si="6"/>
        <v>0</v>
      </c>
      <c r="N67" s="46">
        <f t="shared" si="6"/>
        <v>0</v>
      </c>
      <c r="O67" s="46"/>
      <c r="P67" s="46">
        <f t="shared" si="6"/>
        <v>0</v>
      </c>
      <c r="Q67" s="46">
        <f t="shared" si="6"/>
        <v>0</v>
      </c>
      <c r="R67" s="46">
        <f t="shared" si="6"/>
        <v>0</v>
      </c>
      <c r="S67" s="46">
        <f t="shared" si="6"/>
        <v>0</v>
      </c>
      <c r="T67" s="46">
        <f t="shared" si="6"/>
        <v>0</v>
      </c>
      <c r="U67" s="46">
        <f t="shared" si="6"/>
        <v>0</v>
      </c>
      <c r="V67" s="46">
        <f t="shared" si="6"/>
        <v>0</v>
      </c>
    </row>
    <row r="68" spans="7:22" ht="12">
      <c r="G68" s="1" t="s">
        <v>38</v>
      </c>
      <c r="H68" s="46">
        <f>H14-SUM(H15:H18)</f>
        <v>0</v>
      </c>
      <c r="I68" s="46">
        <f aca="true" t="shared" si="7" ref="I68:V68">I14-SUM(I15:I18)</f>
        <v>0</v>
      </c>
      <c r="J68" s="46">
        <f t="shared" si="7"/>
        <v>0</v>
      </c>
      <c r="K68" s="46">
        <f t="shared" si="7"/>
        <v>0</v>
      </c>
      <c r="L68" s="46">
        <f t="shared" si="7"/>
        <v>0</v>
      </c>
      <c r="M68" s="46">
        <f t="shared" si="7"/>
        <v>0</v>
      </c>
      <c r="N68" s="46">
        <f t="shared" si="7"/>
        <v>0</v>
      </c>
      <c r="O68" s="46"/>
      <c r="P68" s="46">
        <f t="shared" si="7"/>
        <v>0</v>
      </c>
      <c r="Q68" s="46">
        <f t="shared" si="7"/>
        <v>0</v>
      </c>
      <c r="R68" s="46">
        <f t="shared" si="7"/>
        <v>0</v>
      </c>
      <c r="S68" s="46">
        <f t="shared" si="7"/>
        <v>0</v>
      </c>
      <c r="T68" s="46">
        <f t="shared" si="7"/>
        <v>0</v>
      </c>
      <c r="U68" s="46">
        <f t="shared" si="7"/>
        <v>0</v>
      </c>
      <c r="V68" s="46">
        <f t="shared" si="7"/>
        <v>0</v>
      </c>
    </row>
    <row r="69" spans="7:22" ht="12">
      <c r="G69" s="1" t="s">
        <v>39</v>
      </c>
      <c r="H69" s="46">
        <f>SUM(H22:H24,H26:H27)-H21</f>
        <v>0</v>
      </c>
      <c r="I69" s="46">
        <f aca="true" t="shared" si="8" ref="I69:N69">SUM(I22:I24,I26:I27)-I21</f>
        <v>0</v>
      </c>
      <c r="J69" s="46">
        <f t="shared" si="8"/>
        <v>0</v>
      </c>
      <c r="K69" s="46">
        <f t="shared" si="8"/>
        <v>0</v>
      </c>
      <c r="L69" s="46">
        <f t="shared" si="8"/>
        <v>0</v>
      </c>
      <c r="M69" s="46">
        <f t="shared" si="8"/>
        <v>0</v>
      </c>
      <c r="N69" s="46">
        <f t="shared" si="8"/>
        <v>0</v>
      </c>
      <c r="O69" s="46"/>
      <c r="P69" s="46">
        <f aca="true" t="shared" si="9" ref="P69:V69">SUM(P22:P24,P26:P27)-P21</f>
        <v>0</v>
      </c>
      <c r="Q69" s="46">
        <f t="shared" si="9"/>
        <v>0</v>
      </c>
      <c r="R69" s="46">
        <f t="shared" si="9"/>
        <v>0</v>
      </c>
      <c r="S69" s="46">
        <f t="shared" si="9"/>
        <v>0</v>
      </c>
      <c r="T69" s="46">
        <f t="shared" si="9"/>
        <v>0</v>
      </c>
      <c r="U69" s="46">
        <f t="shared" si="9"/>
        <v>0</v>
      </c>
      <c r="V69" s="46">
        <f t="shared" si="9"/>
        <v>0</v>
      </c>
    </row>
    <row r="70" spans="7:22" ht="12">
      <c r="G70" s="1" t="s">
        <v>40</v>
      </c>
      <c r="H70" s="46">
        <f>SUM(H29:H31)-H28</f>
        <v>0</v>
      </c>
      <c r="I70" s="46">
        <f aca="true" t="shared" si="10" ref="I70:N70">SUM(I29:I31)-I28</f>
        <v>0</v>
      </c>
      <c r="J70" s="46">
        <f t="shared" si="10"/>
        <v>0</v>
      </c>
      <c r="K70" s="46">
        <f t="shared" si="10"/>
        <v>0</v>
      </c>
      <c r="L70" s="46">
        <f t="shared" si="10"/>
        <v>0</v>
      </c>
      <c r="M70" s="46">
        <f t="shared" si="10"/>
        <v>0</v>
      </c>
      <c r="N70" s="46">
        <f t="shared" si="10"/>
        <v>0</v>
      </c>
      <c r="O70" s="46"/>
      <c r="P70" s="46">
        <f aca="true" t="shared" si="11" ref="P70:V70">SUM(P29:P31)-P28</f>
        <v>0</v>
      </c>
      <c r="Q70" s="46">
        <f t="shared" si="11"/>
        <v>0</v>
      </c>
      <c r="R70" s="46">
        <f t="shared" si="11"/>
        <v>0</v>
      </c>
      <c r="S70" s="46">
        <f t="shared" si="11"/>
        <v>0</v>
      </c>
      <c r="T70" s="46">
        <f t="shared" si="11"/>
        <v>0</v>
      </c>
      <c r="U70" s="46">
        <f t="shared" si="11"/>
        <v>0</v>
      </c>
      <c r="V70" s="46">
        <f t="shared" si="11"/>
        <v>0</v>
      </c>
    </row>
    <row r="71" spans="7:22" ht="12">
      <c r="G71" s="1" t="s">
        <v>41</v>
      </c>
      <c r="H71" s="46">
        <f>SUM(H33:H34,H37,H43,H45:H46)-H32</f>
        <v>0</v>
      </c>
      <c r="I71" s="46">
        <f aca="true" t="shared" si="12" ref="I71:N71">SUM(I33:I34,I37,I43,I45:I46)-I32</f>
        <v>0</v>
      </c>
      <c r="J71" s="46">
        <f t="shared" si="12"/>
        <v>0</v>
      </c>
      <c r="K71" s="46">
        <f t="shared" si="12"/>
        <v>0</v>
      </c>
      <c r="L71" s="46">
        <f t="shared" si="12"/>
        <v>0</v>
      </c>
      <c r="M71" s="46">
        <f t="shared" si="12"/>
        <v>0</v>
      </c>
      <c r="N71" s="46">
        <f t="shared" si="12"/>
        <v>0</v>
      </c>
      <c r="O71" s="46"/>
      <c r="P71" s="46">
        <f aca="true" t="shared" si="13" ref="P71:V71">SUM(P33:P34,P37,P43,P45:P46)-P32</f>
        <v>0</v>
      </c>
      <c r="Q71" s="46">
        <f t="shared" si="13"/>
        <v>0</v>
      </c>
      <c r="R71" s="46">
        <f t="shared" si="13"/>
        <v>0</v>
      </c>
      <c r="S71" s="46">
        <f t="shared" si="13"/>
        <v>0</v>
      </c>
      <c r="T71" s="46">
        <f t="shared" si="13"/>
        <v>0</v>
      </c>
      <c r="U71" s="46">
        <f t="shared" si="13"/>
        <v>0</v>
      </c>
      <c r="V71" s="46">
        <f t="shared" si="13"/>
        <v>0</v>
      </c>
    </row>
    <row r="72" spans="7:22" ht="12">
      <c r="G72" s="1" t="s">
        <v>42</v>
      </c>
      <c r="H72" s="46">
        <f>SUM(H35:H36)-H34</f>
        <v>0</v>
      </c>
      <c r="I72" s="46">
        <f aca="true" t="shared" si="14" ref="I72:N72">SUM(I35:I36)-I34</f>
        <v>0</v>
      </c>
      <c r="J72" s="46">
        <f t="shared" si="14"/>
        <v>0</v>
      </c>
      <c r="K72" s="46">
        <f t="shared" si="14"/>
        <v>0</v>
      </c>
      <c r="L72" s="46">
        <f t="shared" si="14"/>
        <v>0</v>
      </c>
      <c r="M72" s="46">
        <f t="shared" si="14"/>
        <v>0</v>
      </c>
      <c r="N72" s="46">
        <f t="shared" si="14"/>
        <v>0</v>
      </c>
      <c r="O72" s="46"/>
      <c r="P72" s="46">
        <f aca="true" t="shared" si="15" ref="P72:V72">SUM(P35:P36)-P34</f>
        <v>0</v>
      </c>
      <c r="Q72" s="46">
        <f t="shared" si="15"/>
        <v>0</v>
      </c>
      <c r="R72" s="46">
        <f t="shared" si="15"/>
        <v>0</v>
      </c>
      <c r="S72" s="46">
        <f t="shared" si="15"/>
        <v>0</v>
      </c>
      <c r="T72" s="46">
        <f t="shared" si="15"/>
        <v>0</v>
      </c>
      <c r="U72" s="46">
        <f t="shared" si="15"/>
        <v>0</v>
      </c>
      <c r="V72" s="46">
        <f t="shared" si="15"/>
        <v>0</v>
      </c>
    </row>
    <row r="73" spans="7:22" ht="12">
      <c r="G73" s="1" t="s">
        <v>43</v>
      </c>
      <c r="H73" s="46">
        <f>SUM(H38:H42)-H37</f>
        <v>0</v>
      </c>
      <c r="I73" s="46">
        <f aca="true" t="shared" si="16" ref="I73:N73">SUM(I38:I42)-I37</f>
        <v>0</v>
      </c>
      <c r="J73" s="46">
        <f t="shared" si="16"/>
        <v>0</v>
      </c>
      <c r="K73" s="46">
        <f t="shared" si="16"/>
        <v>0</v>
      </c>
      <c r="L73" s="46">
        <f t="shared" si="16"/>
        <v>0</v>
      </c>
      <c r="M73" s="46">
        <f t="shared" si="16"/>
        <v>0</v>
      </c>
      <c r="N73" s="46">
        <f t="shared" si="16"/>
        <v>0</v>
      </c>
      <c r="O73" s="46"/>
      <c r="P73" s="46">
        <f aca="true" t="shared" si="17" ref="P73:V73">SUM(P38:P42)-P37</f>
        <v>0</v>
      </c>
      <c r="Q73" s="46">
        <f t="shared" si="17"/>
        <v>0</v>
      </c>
      <c r="R73" s="46">
        <f t="shared" si="17"/>
        <v>0</v>
      </c>
      <c r="S73" s="46">
        <f t="shared" si="17"/>
        <v>0</v>
      </c>
      <c r="T73" s="46">
        <f t="shared" si="17"/>
        <v>0</v>
      </c>
      <c r="U73" s="46">
        <f t="shared" si="17"/>
        <v>0</v>
      </c>
      <c r="V73" s="46">
        <f t="shared" si="17"/>
        <v>0</v>
      </c>
    </row>
    <row r="74" spans="7:22" ht="12">
      <c r="G74" s="1" t="s">
        <v>44</v>
      </c>
      <c r="H74" s="46">
        <f>SUM(H49:H51)-H48</f>
        <v>0</v>
      </c>
      <c r="I74" s="46">
        <f aca="true" t="shared" si="18" ref="I74:N74">SUM(I49:I51)-I48</f>
        <v>0</v>
      </c>
      <c r="J74" s="46">
        <f t="shared" si="18"/>
        <v>0</v>
      </c>
      <c r="K74" s="46">
        <f t="shared" si="18"/>
        <v>0</v>
      </c>
      <c r="L74" s="46">
        <f t="shared" si="18"/>
        <v>0</v>
      </c>
      <c r="M74" s="46">
        <f t="shared" si="18"/>
        <v>0</v>
      </c>
      <c r="N74" s="46">
        <f t="shared" si="18"/>
        <v>0</v>
      </c>
      <c r="O74" s="46"/>
      <c r="P74" s="46">
        <f aca="true" t="shared" si="19" ref="P74:V74">SUM(P49:P51)-P48</f>
        <v>0</v>
      </c>
      <c r="Q74" s="46">
        <f t="shared" si="19"/>
        <v>0</v>
      </c>
      <c r="R74" s="46">
        <f t="shared" si="19"/>
        <v>0</v>
      </c>
      <c r="S74" s="46">
        <f t="shared" si="19"/>
        <v>0</v>
      </c>
      <c r="T74" s="46">
        <f t="shared" si="19"/>
        <v>0</v>
      </c>
      <c r="U74" s="46">
        <f t="shared" si="19"/>
        <v>0</v>
      </c>
      <c r="V74" s="46">
        <f t="shared" si="19"/>
        <v>0</v>
      </c>
    </row>
    <row r="75" spans="8:22" ht="12"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8:22" ht="12"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8:22" ht="12"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8:22" ht="12"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</sheetData>
  <sheetProtection/>
  <mergeCells count="141">
    <mergeCell ref="G2:M2"/>
    <mergeCell ref="Q2:V2"/>
    <mergeCell ref="Y62:Z62"/>
    <mergeCell ref="X55:AB55"/>
    <mergeCell ref="Y56:Z56"/>
    <mergeCell ref="AA56:AB56"/>
    <mergeCell ref="Y57:Z57"/>
    <mergeCell ref="AA57:AB57"/>
    <mergeCell ref="Z51:AB51"/>
    <mergeCell ref="AA62:AB62"/>
    <mergeCell ref="W4:AB6"/>
    <mergeCell ref="Y60:Z60"/>
    <mergeCell ref="AA60:AB60"/>
    <mergeCell ref="Y61:Z61"/>
    <mergeCell ref="AA61:AB61"/>
    <mergeCell ref="Y58:Z58"/>
    <mergeCell ref="AA58:AB58"/>
    <mergeCell ref="Y59:Z59"/>
    <mergeCell ref="AA59:AB59"/>
    <mergeCell ref="Y52:AB52"/>
    <mergeCell ref="Y43:AB43"/>
    <mergeCell ref="Z44:AA44"/>
    <mergeCell ref="Y45:AB45"/>
    <mergeCell ref="Y46:AB46"/>
    <mergeCell ref="Z53:AA53"/>
    <mergeCell ref="Z54:AA54"/>
    <mergeCell ref="X47:AB47"/>
    <mergeCell ref="Y48:AB48"/>
    <mergeCell ref="Z49:AB49"/>
    <mergeCell ref="Z50:AB50"/>
    <mergeCell ref="Y37:AB37"/>
    <mergeCell ref="Z38:AB38"/>
    <mergeCell ref="Z39:AB39"/>
    <mergeCell ref="Z40:AB40"/>
    <mergeCell ref="Z41:AB41"/>
    <mergeCell ref="Z42:AB42"/>
    <mergeCell ref="Y31:AB31"/>
    <mergeCell ref="X32:AB32"/>
    <mergeCell ref="Y33:AB33"/>
    <mergeCell ref="Y34:AB34"/>
    <mergeCell ref="Z35:AB35"/>
    <mergeCell ref="Z36:AB36"/>
    <mergeCell ref="Z25:AA25"/>
    <mergeCell ref="Y26:AB26"/>
    <mergeCell ref="Y27:AB27"/>
    <mergeCell ref="X28:AB28"/>
    <mergeCell ref="Y29:AB29"/>
    <mergeCell ref="Y30:AB30"/>
    <mergeCell ref="Y19:AB19"/>
    <mergeCell ref="Y20:AB20"/>
    <mergeCell ref="X21:AB21"/>
    <mergeCell ref="Y22:AB22"/>
    <mergeCell ref="Y23:AB23"/>
    <mergeCell ref="Y24:AB24"/>
    <mergeCell ref="Z13:AB13"/>
    <mergeCell ref="Y14:AB14"/>
    <mergeCell ref="Z15:AB15"/>
    <mergeCell ref="Z16:AB16"/>
    <mergeCell ref="Z17:AB17"/>
    <mergeCell ref="Z18:AB18"/>
    <mergeCell ref="D61:E61"/>
    <mergeCell ref="F61:G61"/>
    <mergeCell ref="D62:E62"/>
    <mergeCell ref="F62:G62"/>
    <mergeCell ref="W7:AB7"/>
    <mergeCell ref="X8:AB8"/>
    <mergeCell ref="Y9:AB9"/>
    <mergeCell ref="Z10:AB10"/>
    <mergeCell ref="Z11:AB11"/>
    <mergeCell ref="Z12:AB12"/>
    <mergeCell ref="D58:E58"/>
    <mergeCell ref="F58:G58"/>
    <mergeCell ref="D59:E59"/>
    <mergeCell ref="F59:G59"/>
    <mergeCell ref="D60:E60"/>
    <mergeCell ref="F60:G60"/>
    <mergeCell ref="E53:F53"/>
    <mergeCell ref="E54:F54"/>
    <mergeCell ref="C55:G55"/>
    <mergeCell ref="D56:E56"/>
    <mergeCell ref="F56:G56"/>
    <mergeCell ref="D57:E57"/>
    <mergeCell ref="F57:G57"/>
    <mergeCell ref="C47:G47"/>
    <mergeCell ref="D48:G48"/>
    <mergeCell ref="E49:G49"/>
    <mergeCell ref="E50:G50"/>
    <mergeCell ref="E51:G51"/>
    <mergeCell ref="D52:G52"/>
    <mergeCell ref="E41:G41"/>
    <mergeCell ref="E42:G42"/>
    <mergeCell ref="D43:G43"/>
    <mergeCell ref="E44:F44"/>
    <mergeCell ref="D45:G45"/>
    <mergeCell ref="D46:G46"/>
    <mergeCell ref="E35:G35"/>
    <mergeCell ref="E36:G36"/>
    <mergeCell ref="D37:G37"/>
    <mergeCell ref="E38:G38"/>
    <mergeCell ref="E39:G39"/>
    <mergeCell ref="E40:G40"/>
    <mergeCell ref="D29:G29"/>
    <mergeCell ref="D30:G30"/>
    <mergeCell ref="D31:G31"/>
    <mergeCell ref="C32:G32"/>
    <mergeCell ref="D33:G33"/>
    <mergeCell ref="D34:G34"/>
    <mergeCell ref="D23:G23"/>
    <mergeCell ref="D24:G24"/>
    <mergeCell ref="E25:F25"/>
    <mergeCell ref="D26:G26"/>
    <mergeCell ref="D27:G27"/>
    <mergeCell ref="C28:G28"/>
    <mergeCell ref="E17:G17"/>
    <mergeCell ref="E18:G18"/>
    <mergeCell ref="D19:G19"/>
    <mergeCell ref="D20:G20"/>
    <mergeCell ref="C21:G21"/>
    <mergeCell ref="D22:G22"/>
    <mergeCell ref="E11:G11"/>
    <mergeCell ref="E12:G12"/>
    <mergeCell ref="E13:G13"/>
    <mergeCell ref="D14:G14"/>
    <mergeCell ref="E15:G15"/>
    <mergeCell ref="E16:G16"/>
    <mergeCell ref="Q5:Q6"/>
    <mergeCell ref="B7:G7"/>
    <mergeCell ref="C8:G8"/>
    <mergeCell ref="D9:G9"/>
    <mergeCell ref="B4:G6"/>
    <mergeCell ref="E10:G10"/>
    <mergeCell ref="B63:N63"/>
    <mergeCell ref="J5:K5"/>
    <mergeCell ref="R5:S5"/>
    <mergeCell ref="T5:V5"/>
    <mergeCell ref="P4:V4"/>
    <mergeCell ref="L5:N5"/>
    <mergeCell ref="H4:N4"/>
    <mergeCell ref="H5:H6"/>
    <mergeCell ref="I5:I6"/>
    <mergeCell ref="P5:P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2022-07-28T02:34:42Z</dcterms:created>
  <dcterms:modified xsi:type="dcterms:W3CDTF">2022-07-28T02:34:42Z</dcterms:modified>
  <cp:category/>
  <cp:version/>
  <cp:contentType/>
  <cp:contentStatus/>
</cp:coreProperties>
</file>