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tabRatio="606" activeTab="1"/>
  </bookViews>
  <sheets>
    <sheet name="01" sheetId="1" r:id="rId1"/>
    <sheet name="02" sheetId="2" r:id="rId2"/>
    <sheet name="Sheet1" sheetId="3" r:id="rId3"/>
  </sheets>
  <definedNames>
    <definedName name="_xlnm.Print_Area" localSheetId="0">'01'!$B$2:$L$60,'01'!$N$2:$X$60</definedName>
    <definedName name="_xlnm.Print_Area" localSheetId="1">'02'!$B$2:$L$60,'02'!$N$2:$W$60</definedName>
  </definedNames>
  <calcPr fullCalcOnLoad="1"/>
</workbook>
</file>

<file path=xl/sharedStrings.xml><?xml version="1.0" encoding="utf-8"?>
<sst xmlns="http://schemas.openxmlformats.org/spreadsheetml/2006/main" count="273" uniqueCount="96">
  <si>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</si>
  <si>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</si>
  <si>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</si>
  <si>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</si>
  <si>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</si>
  <si>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</si>
  <si>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</si>
  <si>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</si>
  <si>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</si>
  <si>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</si>
  <si>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</si>
  <si>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</si>
  <si>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</si>
  <si>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</si>
  <si>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</si>
  <si>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</si>
  <si>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</si>
  <si>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</si>
  <si>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</si>
  <si>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</si>
  <si>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</si>
  <si>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</si>
  <si>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</si>
  <si>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</si>
  <si>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</si>
  <si>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</si>
  <si>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</si>
  <si>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</si>
  <si>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</si>
  <si>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</si>
  <si>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</si>
  <si>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</si>
  <si>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</si>
  <si>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共犯形態
手口</t>
  </si>
  <si>
    <t>共犯形態
　　　　　　　　手口</t>
  </si>
  <si>
    <t>６～９
人組</t>
  </si>
  <si>
    <t>１０人
以上の組</t>
  </si>
  <si>
    <t>総数</t>
  </si>
  <si>
    <t>成人事件</t>
  </si>
  <si>
    <t>計</t>
  </si>
  <si>
    <t>単独犯</t>
  </si>
  <si>
    <t>２人組</t>
  </si>
  <si>
    <t>３人組</t>
  </si>
  <si>
    <t>４人組</t>
  </si>
  <si>
    <t>５人組</t>
  </si>
  <si>
    <t>計</t>
  </si>
  <si>
    <t>単独犯</t>
  </si>
  <si>
    <t>２人組</t>
  </si>
  <si>
    <t>３人組</t>
  </si>
  <si>
    <t>４人組</t>
  </si>
  <si>
    <t>５人組</t>
  </si>
  <si>
    <t>少年事件</t>
  </si>
  <si>
    <t>成人・少年共犯事件</t>
  </si>
  <si>
    <t xml:space="preserve"> </t>
  </si>
  <si>
    <t>共犯形態別  検挙件数</t>
  </si>
  <si>
    <t>共犯形態別  検挙件数 (つづき)</t>
  </si>
  <si>
    <t>検挙２０５</t>
  </si>
  <si>
    <t>検挙２０６</t>
  </si>
  <si>
    <t>検挙２０７</t>
  </si>
  <si>
    <t>検挙２０８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</si>
  <si>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</si>
  <si>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</si>
  <si>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</si>
  <si>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</si>
  <si>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</si>
  <si>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</si>
  <si>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</si>
  <si>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</si>
  <si>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</si>
  <si>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</si>
  <si>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</si>
  <si>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</si>
  <si>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</si>
  <si>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</si>
  <si>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</si>
  <si>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</si>
  <si>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注 解決事件を除く</t>
  </si>
  <si>
    <t>21　窃盗  手口別   成人・少年事件別</t>
  </si>
  <si>
    <t xml:space="preserve">21　窃盗　手口別　成人・少年事件別 </t>
  </si>
  <si>
    <t>確認用</t>
  </si>
  <si>
    <t>総数</t>
  </si>
  <si>
    <t>侵入盗</t>
  </si>
  <si>
    <t>乗物盗</t>
  </si>
  <si>
    <t>非侵入盗</t>
  </si>
  <si>
    <t>成人事件</t>
  </si>
  <si>
    <t>少年事件</t>
  </si>
  <si>
    <t>共犯事件</t>
  </si>
  <si>
    <t>計</t>
  </si>
  <si>
    <t>単独</t>
  </si>
  <si>
    <t>２人</t>
  </si>
  <si>
    <t>３人</t>
  </si>
  <si>
    <t>４人</t>
  </si>
  <si>
    <t>５人</t>
  </si>
  <si>
    <t>６～９人</t>
  </si>
  <si>
    <r>
      <t>1</t>
    </r>
    <r>
      <rPr>
        <sz val="10"/>
        <rFont val="ＭＳ 明朝"/>
        <family val="1"/>
      </rPr>
      <t>0人以上</t>
    </r>
  </si>
  <si>
    <t>さい銭ねらい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</si>
</sst>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4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76" fontId="9" fillId="0" borderId="1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11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176" fontId="9" fillId="0" borderId="11" xfId="0" applyNumberFormat="1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/>
    </xf>
    <xf numFmtId="176" fontId="7" fillId="0" borderId="11" xfId="0" applyNumberFormat="1" applyFont="1" applyFill="1" applyBorder="1" applyAlignment="1" applyProtection="1">
      <alignment/>
      <protection locked="0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/>
    </xf>
    <xf numFmtId="176" fontId="7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8" fillId="0" borderId="13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Font="1" applyFill="1" applyBorder="1" applyAlignment="1">
      <alignment horizontal="distributed" vertical="center"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right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8" fillId="0" borderId="15" xfId="0" applyNumberFormat="1" applyFont="1" applyFill="1" applyBorder="1" applyAlignment="1" applyProtection="1">
      <alignment/>
      <protection/>
    </xf>
    <xf numFmtId="176" fontId="9" fillId="0" borderId="0" xfId="0" applyNumberFormat="1" applyFont="1" applyFill="1" applyBorder="1" applyAlignment="1">
      <alignment/>
    </xf>
    <xf numFmtId="176" fontId="8" fillId="0" borderId="16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8" fillId="0" borderId="17" xfId="0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>
      <alignment/>
    </xf>
    <xf numFmtId="176" fontId="8" fillId="0" borderId="19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18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vertical="center" wrapText="1"/>
      <protection/>
    </xf>
    <xf numFmtId="0" fontId="7" fillId="0" borderId="24" xfId="0" applyFont="1" applyFill="1" applyBorder="1" applyAlignment="1" applyProtection="1">
      <alignment vertical="center" wrapText="1"/>
      <protection/>
    </xf>
    <xf numFmtId="0" fontId="7" fillId="0" borderId="25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0" xfId="0" applyFont="1" applyFill="1" applyBorder="1" applyAlignment="1" applyProtection="1">
      <alignment vertical="center" wrapText="1"/>
      <protection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37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66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1" customWidth="1"/>
    <col min="4" max="4" width="15.125" style="1" customWidth="1"/>
    <col min="5" max="12" width="10.625" style="2" customWidth="1"/>
    <col min="13" max="13" width="3.375" style="2" customWidth="1"/>
    <col min="14" max="14" width="11.375" style="2" customWidth="1"/>
    <col min="15" max="15" width="10.125" style="2" customWidth="1"/>
    <col min="16" max="19" width="9.875" style="2" customWidth="1"/>
    <col min="20" max="21" width="10.625" style="2" customWidth="1"/>
    <col min="22" max="23" width="2.625" style="1" customWidth="1"/>
    <col min="24" max="24" width="15.875" style="1" customWidth="1"/>
    <col min="25" max="16384" width="9.125" style="2" customWidth="1"/>
  </cols>
  <sheetData>
    <row r="1" spans="2:14" ht="12">
      <c r="B1" s="1" t="s">
        <v>56</v>
      </c>
      <c r="N1" s="2" t="s">
        <v>57</v>
      </c>
    </row>
    <row r="2" spans="2:24" s="3" customFormat="1" ht="14.25">
      <c r="B2" s="4"/>
      <c r="C2" s="4"/>
      <c r="D2" s="4"/>
      <c r="E2" s="74" t="s">
        <v>77</v>
      </c>
      <c r="F2" s="74"/>
      <c r="G2" s="74"/>
      <c r="H2" s="74"/>
      <c r="I2" s="74"/>
      <c r="J2" s="74"/>
      <c r="K2" s="74"/>
      <c r="L2" s="4"/>
      <c r="N2" s="4"/>
      <c r="O2" s="74" t="s">
        <v>54</v>
      </c>
      <c r="P2" s="74"/>
      <c r="Q2" s="74"/>
      <c r="R2" s="74"/>
      <c r="S2" s="74"/>
      <c r="T2" s="74"/>
      <c r="U2" s="74"/>
      <c r="V2" s="4"/>
      <c r="W2" s="4"/>
      <c r="X2" s="4"/>
    </row>
    <row r="3" spans="2:24" ht="14.2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N3" s="5"/>
      <c r="O3" s="5"/>
      <c r="P3" s="5"/>
      <c r="Q3" s="5"/>
      <c r="R3" s="5"/>
      <c r="S3" s="5"/>
      <c r="T3" s="5"/>
      <c r="U3" s="5"/>
      <c r="V3" s="6"/>
      <c r="W3" s="3"/>
      <c r="X3" s="3"/>
    </row>
    <row r="4" spans="1:24" s="9" customFormat="1" ht="12" customHeight="1" thickBot="1">
      <c r="A4" s="7"/>
      <c r="B4" s="65" t="s">
        <v>76</v>
      </c>
      <c r="C4" s="65"/>
      <c r="D4" s="65"/>
      <c r="E4" s="8"/>
      <c r="F4" s="8"/>
      <c r="G4" s="8"/>
      <c r="H4" s="8"/>
      <c r="I4" s="8"/>
      <c r="J4" s="8"/>
      <c r="K4" s="8"/>
      <c r="L4" s="8"/>
      <c r="N4" s="8"/>
      <c r="O4" s="8"/>
      <c r="P4" s="8"/>
      <c r="Q4" s="8"/>
      <c r="R4" s="8"/>
      <c r="S4" s="8"/>
      <c r="T4" s="8"/>
      <c r="U4" s="8"/>
      <c r="V4" s="1"/>
      <c r="W4" s="1"/>
      <c r="X4" s="10"/>
    </row>
    <row r="5" spans="2:24" s="7" customFormat="1" ht="12.75" customHeight="1">
      <c r="B5" s="85" t="s">
        <v>33</v>
      </c>
      <c r="C5" s="86"/>
      <c r="D5" s="87"/>
      <c r="E5" s="66" t="s">
        <v>37</v>
      </c>
      <c r="F5" s="67"/>
      <c r="G5" s="67"/>
      <c r="H5" s="67"/>
      <c r="I5" s="67"/>
      <c r="J5" s="67"/>
      <c r="K5" s="67"/>
      <c r="L5" s="67"/>
      <c r="M5" s="11"/>
      <c r="N5" s="67" t="s">
        <v>38</v>
      </c>
      <c r="O5" s="67"/>
      <c r="P5" s="67"/>
      <c r="Q5" s="67"/>
      <c r="R5" s="67"/>
      <c r="S5" s="67"/>
      <c r="T5" s="67"/>
      <c r="U5" s="84"/>
      <c r="V5" s="78" t="s">
        <v>34</v>
      </c>
      <c r="W5" s="79"/>
      <c r="X5" s="79"/>
    </row>
    <row r="6" spans="2:24" s="7" customFormat="1" ht="12.75" customHeight="1">
      <c r="B6" s="88"/>
      <c r="C6" s="88"/>
      <c r="D6" s="89"/>
      <c r="E6" s="73" t="s">
        <v>39</v>
      </c>
      <c r="F6" s="73" t="s">
        <v>40</v>
      </c>
      <c r="G6" s="73" t="s">
        <v>41</v>
      </c>
      <c r="H6" s="73" t="s">
        <v>42</v>
      </c>
      <c r="I6" s="73" t="s">
        <v>43</v>
      </c>
      <c r="J6" s="73" t="s">
        <v>44</v>
      </c>
      <c r="K6" s="70" t="s">
        <v>35</v>
      </c>
      <c r="L6" s="94" t="s">
        <v>36</v>
      </c>
      <c r="M6" s="11"/>
      <c r="N6" s="99" t="s">
        <v>45</v>
      </c>
      <c r="O6" s="73" t="s">
        <v>46</v>
      </c>
      <c r="P6" s="73" t="s">
        <v>47</v>
      </c>
      <c r="Q6" s="73" t="s">
        <v>48</v>
      </c>
      <c r="R6" s="73" t="s">
        <v>49</v>
      </c>
      <c r="S6" s="73" t="s">
        <v>50</v>
      </c>
      <c r="T6" s="70" t="s">
        <v>35</v>
      </c>
      <c r="U6" s="70" t="s">
        <v>36</v>
      </c>
      <c r="V6" s="80"/>
      <c r="W6" s="81"/>
      <c r="X6" s="81"/>
    </row>
    <row r="7" spans="1:36" s="7" customFormat="1" ht="12.75" customHeight="1">
      <c r="A7" s="12"/>
      <c r="B7" s="90"/>
      <c r="C7" s="90"/>
      <c r="D7" s="91"/>
      <c r="E7" s="71"/>
      <c r="F7" s="71"/>
      <c r="G7" s="71"/>
      <c r="H7" s="71"/>
      <c r="I7" s="71"/>
      <c r="J7" s="71"/>
      <c r="K7" s="71"/>
      <c r="L7" s="95"/>
      <c r="M7" s="11"/>
      <c r="N7" s="100"/>
      <c r="O7" s="75"/>
      <c r="P7" s="75"/>
      <c r="Q7" s="75"/>
      <c r="R7" s="75"/>
      <c r="S7" s="75"/>
      <c r="T7" s="75"/>
      <c r="U7" s="75"/>
      <c r="V7" s="80"/>
      <c r="W7" s="81"/>
      <c r="X7" s="81"/>
      <c r="Y7" s="2" t="s">
        <v>79</v>
      </c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s="7" customFormat="1" ht="12.75" customHeight="1">
      <c r="A8" s="12"/>
      <c r="B8" s="92"/>
      <c r="C8" s="92"/>
      <c r="D8" s="93"/>
      <c r="E8" s="72"/>
      <c r="F8" s="72"/>
      <c r="G8" s="72"/>
      <c r="H8" s="72"/>
      <c r="I8" s="72"/>
      <c r="J8" s="72"/>
      <c r="K8" s="72"/>
      <c r="L8" s="96"/>
      <c r="M8" s="11"/>
      <c r="N8" s="101"/>
      <c r="O8" s="76"/>
      <c r="P8" s="76"/>
      <c r="Q8" s="76"/>
      <c r="R8" s="76"/>
      <c r="S8" s="76"/>
      <c r="T8" s="76"/>
      <c r="U8" s="76"/>
      <c r="V8" s="82"/>
      <c r="W8" s="83"/>
      <c r="X8" s="83"/>
      <c r="Y8" s="13" t="s">
        <v>80</v>
      </c>
      <c r="Z8" s="13" t="s">
        <v>84</v>
      </c>
      <c r="AA8" s="13" t="s">
        <v>85</v>
      </c>
      <c r="AB8" s="13" t="s">
        <v>86</v>
      </c>
      <c r="AC8" s="13" t="s">
        <v>87</v>
      </c>
      <c r="AD8" s="13" t="s">
        <v>88</v>
      </c>
      <c r="AE8" s="13" t="s">
        <v>89</v>
      </c>
      <c r="AF8" s="13" t="s">
        <v>90</v>
      </c>
      <c r="AG8" s="13" t="s">
        <v>91</v>
      </c>
      <c r="AH8" s="13" t="s">
        <v>92</v>
      </c>
      <c r="AI8" s="13" t="s">
        <v>93</v>
      </c>
      <c r="AJ8" s="13" t="s">
        <v>94</v>
      </c>
    </row>
    <row r="9" spans="1:36" s="19" customFormat="1" ht="15.75" customHeight="1">
      <c r="A9" s="9"/>
      <c r="B9" s="68" t="s">
        <v>0</v>
      </c>
      <c r="C9" s="68"/>
      <c r="D9" s="69"/>
      <c r="E9" s="14">
        <f>SUM(O9:U9,'02'!F9:L9,'02'!O9:T9)</f>
        <v>319532</v>
      </c>
      <c r="F9" s="14">
        <f>SUM(O9,'02'!F9)</f>
        <v>258798</v>
      </c>
      <c r="G9" s="14">
        <f>SUM(P9,'02'!G9,'02'!O9)</f>
        <v>40615</v>
      </c>
      <c r="H9" s="14">
        <f>SUM(Q9,'02'!H9,'02'!P9)</f>
        <v>12806</v>
      </c>
      <c r="I9" s="14">
        <f>SUM(R9,'02'!I9,'02'!Q9)</f>
        <v>4227</v>
      </c>
      <c r="J9" s="14">
        <f>SUM(S9,'02'!J9,'02'!R9)</f>
        <v>2169</v>
      </c>
      <c r="K9" s="14">
        <f>SUM(T9,'02'!K9,'02'!S9)</f>
        <v>836</v>
      </c>
      <c r="L9" s="14">
        <f>SUM(U9,'02'!L9,'02'!T9)</f>
        <v>81</v>
      </c>
      <c r="M9" s="15"/>
      <c r="N9" s="16">
        <f>SUM(O9:U9)</f>
        <v>267090</v>
      </c>
      <c r="O9" s="17">
        <v>223478</v>
      </c>
      <c r="P9" s="17">
        <v>29229</v>
      </c>
      <c r="Q9" s="17">
        <v>9087</v>
      </c>
      <c r="R9" s="17">
        <v>3060</v>
      </c>
      <c r="S9" s="17">
        <v>1545</v>
      </c>
      <c r="T9" s="17">
        <v>644</v>
      </c>
      <c r="U9" s="17">
        <v>47</v>
      </c>
      <c r="V9" s="97" t="s">
        <v>0</v>
      </c>
      <c r="W9" s="98"/>
      <c r="X9" s="98"/>
      <c r="Y9" s="18">
        <f>SUM(F9:L9)-E9</f>
        <v>0</v>
      </c>
      <c r="Z9" s="18">
        <f>SUM(O9:U9)-N9</f>
        <v>0</v>
      </c>
      <c r="AA9" s="18">
        <f>SUM('02'!F9:L9)-'02'!E9</f>
        <v>0</v>
      </c>
      <c r="AB9" s="18">
        <f>SUM('02'!O9:T9)-'02'!N9</f>
        <v>0</v>
      </c>
      <c r="AC9" s="18">
        <f>SUM(N9,'02'!E9,'02'!N9)-'01'!E9</f>
        <v>0</v>
      </c>
      <c r="AD9" s="18">
        <f>SUM(O9,'02'!F9)-'01'!F9</f>
        <v>0</v>
      </c>
      <c r="AE9" s="18">
        <f>SUM(P9,'02'!G9,'02'!O9)-'01'!G9</f>
        <v>0</v>
      </c>
      <c r="AF9" s="18">
        <f>SUM(Q9,'02'!H9,'02'!P9)-'01'!H9</f>
        <v>0</v>
      </c>
      <c r="AG9" s="18">
        <f>SUM(R9,'02'!I9,'02'!Q9)-'01'!I9</f>
        <v>0</v>
      </c>
      <c r="AH9" s="18">
        <f>SUM(S9,'02'!J9,'02'!R9)-'01'!J9</f>
        <v>0</v>
      </c>
      <c r="AI9" s="18">
        <f>SUM(T9,'02'!K9,'02'!S9)-'01'!K9</f>
        <v>0</v>
      </c>
      <c r="AJ9" s="18">
        <f>SUM(U9,'02'!L9,'02'!T9)-'01'!L9</f>
        <v>0</v>
      </c>
    </row>
    <row r="10" spans="1:36" s="19" customFormat="1" ht="15.75" customHeight="1">
      <c r="A10" s="9"/>
      <c r="B10" s="20"/>
      <c r="C10" s="68" t="s">
        <v>1</v>
      </c>
      <c r="D10" s="69"/>
      <c r="E10" s="21">
        <f>SUM(O10:U10,'02'!F10:L10,'02'!O10:T10)</f>
        <v>69390</v>
      </c>
      <c r="F10" s="21">
        <f>SUM(O10,'02'!F10)</f>
        <v>53859</v>
      </c>
      <c r="G10" s="21">
        <f>SUM(P10,'02'!G10,'02'!O10)</f>
        <v>8563</v>
      </c>
      <c r="H10" s="21">
        <f>SUM(Q10,'02'!H10,'02'!P10)</f>
        <v>4315</v>
      </c>
      <c r="I10" s="21">
        <f>SUM(R10,'02'!I10,'02'!Q10)</f>
        <v>1936</v>
      </c>
      <c r="J10" s="21">
        <f>SUM(S10,'02'!J10,'02'!R10)</f>
        <v>568</v>
      </c>
      <c r="K10" s="21">
        <f>SUM(T10,'02'!K10,'02'!S10)</f>
        <v>138</v>
      </c>
      <c r="L10" s="21">
        <f>SUM(U10,'02'!L10,'02'!T10)</f>
        <v>11</v>
      </c>
      <c r="M10" s="15"/>
      <c r="N10" s="16">
        <f aca="true" t="shared" si="0" ref="N10:N58">SUM(O10:U10)</f>
        <v>65568</v>
      </c>
      <c r="O10" s="17">
        <v>52351</v>
      </c>
      <c r="P10" s="17">
        <v>7443</v>
      </c>
      <c r="Q10" s="17">
        <v>3647</v>
      </c>
      <c r="R10" s="17">
        <v>1754</v>
      </c>
      <c r="S10" s="17">
        <v>292</v>
      </c>
      <c r="T10" s="17">
        <v>77</v>
      </c>
      <c r="U10" s="17">
        <v>4</v>
      </c>
      <c r="V10" s="22"/>
      <c r="W10" s="77" t="s">
        <v>1</v>
      </c>
      <c r="X10" s="77"/>
      <c r="Y10" s="18">
        <f aca="true" t="shared" si="1" ref="Y10:Y58">SUM(F10:L10)-E10</f>
        <v>0</v>
      </c>
      <c r="Z10" s="18">
        <f aca="true" t="shared" si="2" ref="Z10:Z58">SUM(O10:U10)-N10</f>
        <v>0</v>
      </c>
      <c r="AA10" s="18">
        <f>SUM('02'!F10:L10)-'02'!E10</f>
        <v>0</v>
      </c>
      <c r="AB10" s="18">
        <f>SUM('02'!O10:T10)-'02'!N10</f>
        <v>0</v>
      </c>
      <c r="AC10" s="18">
        <f>SUM(N10,'02'!E10,'02'!N10)-'01'!E10</f>
        <v>0</v>
      </c>
      <c r="AD10" s="18">
        <f>SUM(O10,'02'!F10)-'01'!F10</f>
        <v>0</v>
      </c>
      <c r="AE10" s="18">
        <f>SUM(P10,'02'!G10,'02'!O10)-'01'!G10</f>
        <v>0</v>
      </c>
      <c r="AF10" s="18">
        <f>SUM(Q10,'02'!H10,'02'!P10)-'01'!H10</f>
        <v>0</v>
      </c>
      <c r="AG10" s="18">
        <f>SUM(R10,'02'!I10,'02'!Q10)-'01'!I10</f>
        <v>0</v>
      </c>
      <c r="AH10" s="18">
        <f>SUM(S10,'02'!J10,'02'!R10)-'01'!J10</f>
        <v>0</v>
      </c>
      <c r="AI10" s="18">
        <f>SUM(T10,'02'!K10,'02'!S10)-'01'!K10</f>
        <v>0</v>
      </c>
      <c r="AJ10" s="18">
        <f>SUM(U10,'02'!L10,'02'!T10)-'01'!L10</f>
        <v>0</v>
      </c>
    </row>
    <row r="11" spans="2:36" s="9" customFormat="1" ht="12" customHeight="1">
      <c r="B11" s="23"/>
      <c r="C11" s="23"/>
      <c r="D11" s="24" t="s">
        <v>60</v>
      </c>
      <c r="E11" s="21">
        <f>SUM(O11:U11,'02'!F11:L11,'02'!O11:T11)</f>
        <v>27781</v>
      </c>
      <c r="F11" s="25">
        <f>SUM(O11,'02'!F11)</f>
        <v>20446</v>
      </c>
      <c r="G11" s="25">
        <f>SUM(P11,'02'!G11,'02'!O11)</f>
        <v>3798</v>
      </c>
      <c r="H11" s="25">
        <f>SUM(Q11,'02'!H11,'02'!P11)</f>
        <v>2300</v>
      </c>
      <c r="I11" s="25">
        <f>SUM(R11,'02'!I11,'02'!Q11)</f>
        <v>1008</v>
      </c>
      <c r="J11" s="25">
        <f>SUM(S11,'02'!J11,'02'!R11)</f>
        <v>195</v>
      </c>
      <c r="K11" s="25">
        <f>SUM(T11,'02'!K11,'02'!S11)</f>
        <v>30</v>
      </c>
      <c r="L11" s="25">
        <f>SUM(U11,'02'!L11,'02'!T11)</f>
        <v>4</v>
      </c>
      <c r="M11" s="26"/>
      <c r="N11" s="16">
        <f t="shared" si="0"/>
        <v>26775</v>
      </c>
      <c r="O11" s="27">
        <v>19909</v>
      </c>
      <c r="P11" s="27">
        <v>3566</v>
      </c>
      <c r="Q11" s="27">
        <v>2158</v>
      </c>
      <c r="R11" s="27">
        <v>997</v>
      </c>
      <c r="S11" s="27">
        <v>117</v>
      </c>
      <c r="T11" s="27">
        <v>25</v>
      </c>
      <c r="U11" s="27">
        <v>3</v>
      </c>
      <c r="V11" s="28"/>
      <c r="W11" s="29"/>
      <c r="X11" s="30" t="s">
        <v>60</v>
      </c>
      <c r="Y11" s="18">
        <f t="shared" si="1"/>
        <v>0</v>
      </c>
      <c r="Z11" s="18">
        <f t="shared" si="2"/>
        <v>0</v>
      </c>
      <c r="AA11" s="18">
        <f>SUM('02'!F11:L11)-'02'!E11</f>
        <v>0</v>
      </c>
      <c r="AB11" s="18">
        <f>SUM('02'!O11:T11)-'02'!N11</f>
        <v>0</v>
      </c>
      <c r="AC11" s="18">
        <f>SUM(N11,'02'!E11,'02'!N11)-'01'!E11</f>
        <v>0</v>
      </c>
      <c r="AD11" s="18">
        <f>SUM(O11,'02'!F11)-'01'!F11</f>
        <v>0</v>
      </c>
      <c r="AE11" s="18">
        <f>SUM(P11,'02'!G11,'02'!O11)-'01'!G11</f>
        <v>0</v>
      </c>
      <c r="AF11" s="18">
        <f>SUM(Q11,'02'!H11,'02'!P11)-'01'!H11</f>
        <v>0</v>
      </c>
      <c r="AG11" s="18">
        <f>SUM(R11,'02'!I11,'02'!Q11)-'01'!I11</f>
        <v>0</v>
      </c>
      <c r="AH11" s="18">
        <f>SUM(S11,'02'!J11,'02'!R11)-'01'!J11</f>
        <v>0</v>
      </c>
      <c r="AI11" s="18">
        <f>SUM(T11,'02'!K11,'02'!S11)-'01'!K11</f>
        <v>0</v>
      </c>
      <c r="AJ11" s="18">
        <f>SUM(U11,'02'!L11,'02'!T11)-'01'!L11</f>
        <v>0</v>
      </c>
    </row>
    <row r="12" spans="2:36" s="9" customFormat="1" ht="12" customHeight="1">
      <c r="B12" s="23"/>
      <c r="C12" s="23"/>
      <c r="D12" s="24" t="s">
        <v>61</v>
      </c>
      <c r="E12" s="21">
        <f>SUM(O12:U12,'02'!F12:L12,'02'!O12:T12)</f>
        <v>9682</v>
      </c>
      <c r="F12" s="25">
        <f>SUM(O12,'02'!F12)</f>
        <v>8899</v>
      </c>
      <c r="G12" s="25">
        <f>SUM(P12,'02'!G12,'02'!O12)</f>
        <v>656</v>
      </c>
      <c r="H12" s="25">
        <f>SUM(Q12,'02'!H12,'02'!P12)</f>
        <v>93</v>
      </c>
      <c r="I12" s="25">
        <f>SUM(R12,'02'!I12,'02'!Q12)</f>
        <v>23</v>
      </c>
      <c r="J12" s="25">
        <f>SUM(S12,'02'!J12,'02'!R12)</f>
        <v>6</v>
      </c>
      <c r="K12" s="25">
        <f>SUM(T12,'02'!K12,'02'!S12)</f>
        <v>5</v>
      </c>
      <c r="L12" s="25">
        <f>SUM(U12,'02'!L12,'02'!T12)</f>
        <v>0</v>
      </c>
      <c r="M12" s="26"/>
      <c r="N12" s="16">
        <f t="shared" si="0"/>
        <v>9302</v>
      </c>
      <c r="O12" s="27">
        <v>8671</v>
      </c>
      <c r="P12" s="27">
        <v>564</v>
      </c>
      <c r="Q12" s="27">
        <v>59</v>
      </c>
      <c r="R12" s="27">
        <v>6</v>
      </c>
      <c r="S12" s="27">
        <v>2</v>
      </c>
      <c r="T12" s="27">
        <v>0</v>
      </c>
      <c r="U12" s="27">
        <v>0</v>
      </c>
      <c r="V12" s="28"/>
      <c r="W12" s="29"/>
      <c r="X12" s="30" t="s">
        <v>61</v>
      </c>
      <c r="Y12" s="18">
        <f t="shared" si="1"/>
        <v>0</v>
      </c>
      <c r="Z12" s="18">
        <f t="shared" si="2"/>
        <v>0</v>
      </c>
      <c r="AA12" s="18">
        <f>SUM('02'!F12:L12)-'02'!E12</f>
        <v>0</v>
      </c>
      <c r="AB12" s="18">
        <f>SUM('02'!O12:T12)-'02'!N12</f>
        <v>0</v>
      </c>
      <c r="AC12" s="18">
        <f>SUM(N12,'02'!E12,'02'!N12)-'01'!E12</f>
        <v>0</v>
      </c>
      <c r="AD12" s="18">
        <f>SUM(O12,'02'!F12)-'01'!F12</f>
        <v>0</v>
      </c>
      <c r="AE12" s="18">
        <f>SUM(P12,'02'!G12,'02'!O12)-'01'!G12</f>
        <v>0</v>
      </c>
      <c r="AF12" s="18">
        <f>SUM(Q12,'02'!H12,'02'!P12)-'01'!H12</f>
        <v>0</v>
      </c>
      <c r="AG12" s="18">
        <f>SUM(R12,'02'!I12,'02'!Q12)-'01'!I12</f>
        <v>0</v>
      </c>
      <c r="AH12" s="18">
        <f>SUM(S12,'02'!J12,'02'!R12)-'01'!J12</f>
        <v>0</v>
      </c>
      <c r="AI12" s="18">
        <f>SUM(T12,'02'!K12,'02'!S12)-'01'!K12</f>
        <v>0</v>
      </c>
      <c r="AJ12" s="18">
        <f>SUM(U12,'02'!L12,'02'!T12)-'01'!L12</f>
        <v>0</v>
      </c>
    </row>
    <row r="13" spans="2:36" s="9" customFormat="1" ht="12" customHeight="1">
      <c r="B13" s="23"/>
      <c r="C13" s="23"/>
      <c r="D13" s="24" t="s">
        <v>2</v>
      </c>
      <c r="E13" s="21">
        <f>SUM(O13:U13,'02'!F13:L13,'02'!O13:T13)</f>
        <v>1680</v>
      </c>
      <c r="F13" s="25">
        <f>SUM(O13,'02'!F13)</f>
        <v>1526</v>
      </c>
      <c r="G13" s="25">
        <f>SUM(P13,'02'!G13,'02'!O13)</f>
        <v>86</v>
      </c>
      <c r="H13" s="25">
        <f>SUM(Q13,'02'!H13,'02'!P13)</f>
        <v>49</v>
      </c>
      <c r="I13" s="25">
        <f>SUM(R13,'02'!I13,'02'!Q13)</f>
        <v>16</v>
      </c>
      <c r="J13" s="25">
        <f>SUM(S13,'02'!J13,'02'!R13)</f>
        <v>3</v>
      </c>
      <c r="K13" s="25">
        <f>SUM(T13,'02'!K13,'02'!S13)</f>
        <v>0</v>
      </c>
      <c r="L13" s="25">
        <f>SUM(U13,'02'!L13,'02'!T13)</f>
        <v>0</v>
      </c>
      <c r="M13" s="26"/>
      <c r="N13" s="16">
        <f t="shared" si="0"/>
        <v>1545</v>
      </c>
      <c r="O13" s="27">
        <v>1419</v>
      </c>
      <c r="P13" s="27">
        <v>70</v>
      </c>
      <c r="Q13" s="27">
        <v>39</v>
      </c>
      <c r="R13" s="27">
        <v>14</v>
      </c>
      <c r="S13" s="27">
        <v>3</v>
      </c>
      <c r="T13" s="27">
        <v>0</v>
      </c>
      <c r="U13" s="27">
        <v>0</v>
      </c>
      <c r="V13" s="28"/>
      <c r="W13" s="29"/>
      <c r="X13" s="30" t="s">
        <v>2</v>
      </c>
      <c r="Y13" s="18">
        <f t="shared" si="1"/>
        <v>0</v>
      </c>
      <c r="Z13" s="18">
        <f t="shared" si="2"/>
        <v>0</v>
      </c>
      <c r="AA13" s="18">
        <f>SUM('02'!F13:L13)-'02'!E13</f>
        <v>0</v>
      </c>
      <c r="AB13" s="18">
        <f>SUM('02'!O13:T13)-'02'!N13</f>
        <v>0</v>
      </c>
      <c r="AC13" s="18">
        <f>SUM(N13,'02'!E13,'02'!N13)-'01'!E13</f>
        <v>0</v>
      </c>
      <c r="AD13" s="18">
        <f>SUM(O13,'02'!F13)-'01'!F13</f>
        <v>0</v>
      </c>
      <c r="AE13" s="18">
        <f>SUM(P13,'02'!G13,'02'!O13)-'01'!G13</f>
        <v>0</v>
      </c>
      <c r="AF13" s="18">
        <f>SUM(Q13,'02'!H13,'02'!P13)-'01'!H13</f>
        <v>0</v>
      </c>
      <c r="AG13" s="18">
        <f>SUM(R13,'02'!I13,'02'!Q13)-'01'!I13</f>
        <v>0</v>
      </c>
      <c r="AH13" s="18">
        <f>SUM(S13,'02'!J13,'02'!R13)-'01'!J13</f>
        <v>0</v>
      </c>
      <c r="AI13" s="18">
        <f>SUM(T13,'02'!K13,'02'!S13)-'01'!K13</f>
        <v>0</v>
      </c>
      <c r="AJ13" s="18">
        <f>SUM(U13,'02'!L13,'02'!T13)-'01'!L13</f>
        <v>0</v>
      </c>
    </row>
    <row r="14" spans="2:36" s="9" customFormat="1" ht="12" customHeight="1">
      <c r="B14" s="23"/>
      <c r="C14" s="23"/>
      <c r="D14" s="24" t="s">
        <v>62</v>
      </c>
      <c r="E14" s="21">
        <f>SUM(O14:U14,'02'!F14:L14,'02'!O14:T14)</f>
        <v>25</v>
      </c>
      <c r="F14" s="25">
        <f>SUM(O14,'02'!F14)</f>
        <v>8</v>
      </c>
      <c r="G14" s="25">
        <f>SUM(P14,'02'!G14,'02'!O14)</f>
        <v>8</v>
      </c>
      <c r="H14" s="25">
        <f>SUM(Q14,'02'!H14,'02'!P14)</f>
        <v>4</v>
      </c>
      <c r="I14" s="25">
        <f>SUM(R14,'02'!I14,'02'!Q14)</f>
        <v>2</v>
      </c>
      <c r="J14" s="25">
        <f>SUM(S14,'02'!J14,'02'!R14)</f>
        <v>3</v>
      </c>
      <c r="K14" s="25">
        <f>SUM(T14,'02'!K14,'02'!S14)</f>
        <v>0</v>
      </c>
      <c r="L14" s="25">
        <f>SUM(U14,'02'!L14,'02'!T14)</f>
        <v>0</v>
      </c>
      <c r="M14" s="26"/>
      <c r="N14" s="16">
        <f t="shared" si="0"/>
        <v>25</v>
      </c>
      <c r="O14" s="31">
        <v>8</v>
      </c>
      <c r="P14" s="31">
        <v>8</v>
      </c>
      <c r="Q14" s="31">
        <v>4</v>
      </c>
      <c r="R14" s="31">
        <v>2</v>
      </c>
      <c r="S14" s="31">
        <v>3</v>
      </c>
      <c r="T14" s="31">
        <v>0</v>
      </c>
      <c r="U14" s="31">
        <v>0</v>
      </c>
      <c r="V14" s="28"/>
      <c r="W14" s="29"/>
      <c r="X14" s="30" t="s">
        <v>62</v>
      </c>
      <c r="Y14" s="18">
        <f t="shared" si="1"/>
        <v>0</v>
      </c>
      <c r="Z14" s="18">
        <f t="shared" si="2"/>
        <v>0</v>
      </c>
      <c r="AA14" s="18">
        <f>SUM('02'!F14:L14)-'02'!E14</f>
        <v>0</v>
      </c>
      <c r="AB14" s="18">
        <f>SUM('02'!O14:T14)-'02'!N14</f>
        <v>0</v>
      </c>
      <c r="AC14" s="18">
        <f>SUM(N14,'02'!E14,'02'!N14)-'01'!E14</f>
        <v>0</v>
      </c>
      <c r="AD14" s="18">
        <f>SUM(O14,'02'!F14)-'01'!F14</f>
        <v>0</v>
      </c>
      <c r="AE14" s="18">
        <f>SUM(P14,'02'!G14,'02'!O14)-'01'!G14</f>
        <v>0</v>
      </c>
      <c r="AF14" s="18">
        <f>SUM(Q14,'02'!H14,'02'!P14)-'01'!H14</f>
        <v>0</v>
      </c>
      <c r="AG14" s="18">
        <f>SUM(R14,'02'!I14,'02'!Q14)-'01'!I14</f>
        <v>0</v>
      </c>
      <c r="AH14" s="18">
        <f>SUM(S14,'02'!J14,'02'!R14)-'01'!J14</f>
        <v>0</v>
      </c>
      <c r="AI14" s="18">
        <f>SUM(T14,'02'!K14,'02'!S14)-'01'!K14</f>
        <v>0</v>
      </c>
      <c r="AJ14" s="18">
        <f>SUM(U14,'02'!L14,'02'!T14)-'01'!L14</f>
        <v>0</v>
      </c>
    </row>
    <row r="15" spans="2:36" s="9" customFormat="1" ht="12" customHeight="1">
      <c r="B15" s="23"/>
      <c r="C15" s="23"/>
      <c r="D15" s="24" t="s">
        <v>3</v>
      </c>
      <c r="E15" s="21">
        <f>SUM(O15:U15,'02'!F15:L15,'02'!O15:T15)</f>
        <v>1568</v>
      </c>
      <c r="F15" s="25">
        <f>SUM(O15,'02'!F15)</f>
        <v>905</v>
      </c>
      <c r="G15" s="25">
        <f>SUM(P15,'02'!G15,'02'!O15)</f>
        <v>246</v>
      </c>
      <c r="H15" s="25">
        <f>SUM(Q15,'02'!H15,'02'!P15)</f>
        <v>191</v>
      </c>
      <c r="I15" s="25">
        <f>SUM(R15,'02'!I15,'02'!Q15)</f>
        <v>195</v>
      </c>
      <c r="J15" s="25">
        <f>SUM(S15,'02'!J15,'02'!R15)</f>
        <v>26</v>
      </c>
      <c r="K15" s="25">
        <f>SUM(T15,'02'!K15,'02'!S15)</f>
        <v>2</v>
      </c>
      <c r="L15" s="25">
        <f>SUM(U15,'02'!L15,'02'!T15)</f>
        <v>3</v>
      </c>
      <c r="M15" s="26"/>
      <c r="N15" s="16">
        <f t="shared" si="0"/>
        <v>1495</v>
      </c>
      <c r="O15" s="31">
        <v>894</v>
      </c>
      <c r="P15" s="31">
        <v>220</v>
      </c>
      <c r="Q15" s="31">
        <v>173</v>
      </c>
      <c r="R15" s="31">
        <v>189</v>
      </c>
      <c r="S15" s="31">
        <v>17</v>
      </c>
      <c r="T15" s="31">
        <v>2</v>
      </c>
      <c r="U15" s="31">
        <v>0</v>
      </c>
      <c r="V15" s="28"/>
      <c r="W15" s="29"/>
      <c r="X15" s="30" t="s">
        <v>3</v>
      </c>
      <c r="Y15" s="18">
        <f t="shared" si="1"/>
        <v>0</v>
      </c>
      <c r="Z15" s="18">
        <f t="shared" si="2"/>
        <v>0</v>
      </c>
      <c r="AA15" s="18">
        <f>SUM('02'!F15:L15)-'02'!E15</f>
        <v>0</v>
      </c>
      <c r="AB15" s="18">
        <f>SUM('02'!O15:T15)-'02'!N15</f>
        <v>0</v>
      </c>
      <c r="AC15" s="18">
        <f>SUM(N15,'02'!E15,'02'!N15)-'01'!E15</f>
        <v>0</v>
      </c>
      <c r="AD15" s="18">
        <f>SUM(O15,'02'!F15)-'01'!F15</f>
        <v>0</v>
      </c>
      <c r="AE15" s="18">
        <f>SUM(P15,'02'!G15,'02'!O15)-'01'!G15</f>
        <v>0</v>
      </c>
      <c r="AF15" s="18">
        <f>SUM(Q15,'02'!H15,'02'!P15)-'01'!H15</f>
        <v>0</v>
      </c>
      <c r="AG15" s="18">
        <f>SUM(R15,'02'!I15,'02'!Q15)-'01'!I15</f>
        <v>0</v>
      </c>
      <c r="AH15" s="18">
        <f>SUM(S15,'02'!J15,'02'!R15)-'01'!J15</f>
        <v>0</v>
      </c>
      <c r="AI15" s="18">
        <f>SUM(T15,'02'!K15,'02'!S15)-'01'!K15</f>
        <v>0</v>
      </c>
      <c r="AJ15" s="18">
        <f>SUM(U15,'02'!L15,'02'!T15)-'01'!L15</f>
        <v>0</v>
      </c>
    </row>
    <row r="16" spans="2:36" s="9" customFormat="1" ht="12" customHeight="1">
      <c r="B16" s="23"/>
      <c r="C16" s="23"/>
      <c r="D16" s="24" t="s">
        <v>63</v>
      </c>
      <c r="E16" s="21">
        <f>SUM(O16:U16,'02'!F16:L16,'02'!O16:T16)</f>
        <v>288</v>
      </c>
      <c r="F16" s="25">
        <f>SUM(O16,'02'!F16)</f>
        <v>267</v>
      </c>
      <c r="G16" s="25">
        <f>SUM(P16,'02'!G16,'02'!O16)</f>
        <v>18</v>
      </c>
      <c r="H16" s="25">
        <f>SUM(Q16,'02'!H16,'02'!P16)</f>
        <v>2</v>
      </c>
      <c r="I16" s="25">
        <f>SUM(R16,'02'!I16,'02'!Q16)</f>
        <v>1</v>
      </c>
      <c r="J16" s="25">
        <f>SUM(S16,'02'!J16,'02'!R16)</f>
        <v>0</v>
      </c>
      <c r="K16" s="25">
        <f>SUM(T16,'02'!K16,'02'!S16)</f>
        <v>0</v>
      </c>
      <c r="L16" s="25">
        <f>SUM(U16,'02'!L16,'02'!T16)</f>
        <v>0</v>
      </c>
      <c r="M16" s="26"/>
      <c r="N16" s="16">
        <f t="shared" si="0"/>
        <v>269</v>
      </c>
      <c r="O16" s="31">
        <v>257</v>
      </c>
      <c r="P16" s="31">
        <v>11</v>
      </c>
      <c r="Q16" s="31">
        <v>1</v>
      </c>
      <c r="R16" s="31">
        <v>0</v>
      </c>
      <c r="S16" s="31">
        <v>0</v>
      </c>
      <c r="T16" s="31">
        <v>0</v>
      </c>
      <c r="U16" s="31">
        <v>0</v>
      </c>
      <c r="V16" s="28"/>
      <c r="W16" s="29"/>
      <c r="X16" s="30" t="s">
        <v>63</v>
      </c>
      <c r="Y16" s="18">
        <f t="shared" si="1"/>
        <v>0</v>
      </c>
      <c r="Z16" s="18">
        <f t="shared" si="2"/>
        <v>0</v>
      </c>
      <c r="AA16" s="18">
        <f>SUM('02'!F16:L16)-'02'!E16</f>
        <v>0</v>
      </c>
      <c r="AB16" s="18">
        <f>SUM('02'!O16:T16)-'02'!N16</f>
        <v>0</v>
      </c>
      <c r="AC16" s="18">
        <f>SUM(N16,'02'!E16,'02'!N16)-'01'!E16</f>
        <v>0</v>
      </c>
      <c r="AD16" s="18">
        <f>SUM(O16,'02'!F16)-'01'!F16</f>
        <v>0</v>
      </c>
      <c r="AE16" s="18">
        <f>SUM(P16,'02'!G16,'02'!O16)-'01'!G16</f>
        <v>0</v>
      </c>
      <c r="AF16" s="18">
        <f>SUM(Q16,'02'!H16,'02'!P16)-'01'!H16</f>
        <v>0</v>
      </c>
      <c r="AG16" s="18">
        <f>SUM(R16,'02'!I16,'02'!Q16)-'01'!I16</f>
        <v>0</v>
      </c>
      <c r="AH16" s="18">
        <f>SUM(S16,'02'!J16,'02'!R16)-'01'!J16</f>
        <v>0</v>
      </c>
      <c r="AI16" s="18">
        <f>SUM(T16,'02'!K16,'02'!S16)-'01'!K16</f>
        <v>0</v>
      </c>
      <c r="AJ16" s="18">
        <f>SUM(U16,'02'!L16,'02'!T16)-'01'!L16</f>
        <v>0</v>
      </c>
    </row>
    <row r="17" spans="2:36" s="9" customFormat="1" ht="12" customHeight="1">
      <c r="B17" s="23"/>
      <c r="C17" s="23"/>
      <c r="D17" s="32" t="s">
        <v>4</v>
      </c>
      <c r="E17" s="21">
        <f>SUM(O17:U17,'02'!F17:L17,'02'!O17:T17)</f>
        <v>274</v>
      </c>
      <c r="F17" s="25">
        <f>SUM(O17,'02'!F17)</f>
        <v>232</v>
      </c>
      <c r="G17" s="25">
        <f>SUM(P17,'02'!G17,'02'!O17)</f>
        <v>33</v>
      </c>
      <c r="H17" s="25">
        <f>SUM(Q17,'02'!H17,'02'!P17)</f>
        <v>5</v>
      </c>
      <c r="I17" s="25">
        <f>SUM(R17,'02'!I17,'02'!Q17)</f>
        <v>2</v>
      </c>
      <c r="J17" s="25">
        <f>SUM(S17,'02'!J17,'02'!R17)</f>
        <v>1</v>
      </c>
      <c r="K17" s="25">
        <f>SUM(T17,'02'!K17,'02'!S17)</f>
        <v>1</v>
      </c>
      <c r="L17" s="25">
        <f>SUM(U17,'02'!L17,'02'!T17)</f>
        <v>0</v>
      </c>
      <c r="M17" s="26"/>
      <c r="N17" s="16">
        <f t="shared" si="0"/>
        <v>240</v>
      </c>
      <c r="O17" s="31">
        <v>220</v>
      </c>
      <c r="P17" s="31">
        <v>16</v>
      </c>
      <c r="Q17" s="31">
        <v>4</v>
      </c>
      <c r="R17" s="31">
        <v>0</v>
      </c>
      <c r="S17" s="31">
        <v>0</v>
      </c>
      <c r="T17" s="31">
        <v>0</v>
      </c>
      <c r="U17" s="31">
        <v>0</v>
      </c>
      <c r="V17" s="28"/>
      <c r="W17" s="29"/>
      <c r="X17" s="33" t="s">
        <v>4</v>
      </c>
      <c r="Y17" s="18">
        <f t="shared" si="1"/>
        <v>0</v>
      </c>
      <c r="Z17" s="18">
        <f t="shared" si="2"/>
        <v>0</v>
      </c>
      <c r="AA17" s="18">
        <f>SUM('02'!F17:L17)-'02'!E17</f>
        <v>0</v>
      </c>
      <c r="AB17" s="18">
        <f>SUM('02'!O17:T17)-'02'!N17</f>
        <v>0</v>
      </c>
      <c r="AC17" s="18">
        <f>SUM(N17,'02'!E17,'02'!N17)-'01'!E17</f>
        <v>0</v>
      </c>
      <c r="AD17" s="18">
        <f>SUM(O17,'02'!F17)-'01'!F17</f>
        <v>0</v>
      </c>
      <c r="AE17" s="18">
        <f>SUM(P17,'02'!G17,'02'!O17)-'01'!G17</f>
        <v>0</v>
      </c>
      <c r="AF17" s="18">
        <f>SUM(Q17,'02'!H17,'02'!P17)-'01'!H17</f>
        <v>0</v>
      </c>
      <c r="AG17" s="18">
        <f>SUM(R17,'02'!I17,'02'!Q17)-'01'!I17</f>
        <v>0</v>
      </c>
      <c r="AH17" s="18">
        <f>SUM(S17,'02'!J17,'02'!R17)-'01'!J17</f>
        <v>0</v>
      </c>
      <c r="AI17" s="18">
        <f>SUM(T17,'02'!K17,'02'!S17)-'01'!K17</f>
        <v>0</v>
      </c>
      <c r="AJ17" s="18">
        <f>SUM(U17,'02'!L17,'02'!T17)-'01'!L17</f>
        <v>0</v>
      </c>
    </row>
    <row r="18" spans="2:36" s="9" customFormat="1" ht="12" customHeight="1">
      <c r="B18" s="23"/>
      <c r="C18" s="23"/>
      <c r="D18" s="24" t="s">
        <v>5</v>
      </c>
      <c r="E18" s="21">
        <f>SUM(O18:U18,'02'!F18:L18,'02'!O18:T18)</f>
        <v>1001</v>
      </c>
      <c r="F18" s="25">
        <f>SUM(O18,'02'!F18)</f>
        <v>841</v>
      </c>
      <c r="G18" s="25">
        <f>SUM(P18,'02'!G18,'02'!O18)</f>
        <v>87</v>
      </c>
      <c r="H18" s="25">
        <f>SUM(Q18,'02'!H18,'02'!P18)</f>
        <v>47</v>
      </c>
      <c r="I18" s="25">
        <f>SUM(R18,'02'!I18,'02'!Q18)</f>
        <v>15</v>
      </c>
      <c r="J18" s="25">
        <f>SUM(S18,'02'!J18,'02'!R18)</f>
        <v>5</v>
      </c>
      <c r="K18" s="25">
        <f>SUM(T18,'02'!K18,'02'!S18)</f>
        <v>6</v>
      </c>
      <c r="L18" s="25">
        <f>SUM(U18,'02'!L18,'02'!T18)</f>
        <v>0</v>
      </c>
      <c r="M18" s="26"/>
      <c r="N18" s="16">
        <f t="shared" si="0"/>
        <v>806</v>
      </c>
      <c r="O18" s="31">
        <v>763</v>
      </c>
      <c r="P18" s="31">
        <v>23</v>
      </c>
      <c r="Q18" s="31">
        <v>16</v>
      </c>
      <c r="R18" s="31">
        <v>4</v>
      </c>
      <c r="S18" s="31">
        <v>0</v>
      </c>
      <c r="T18" s="31">
        <v>0</v>
      </c>
      <c r="U18" s="31">
        <v>0</v>
      </c>
      <c r="V18" s="28"/>
      <c r="W18" s="29"/>
      <c r="X18" s="30" t="s">
        <v>5</v>
      </c>
      <c r="Y18" s="18">
        <f t="shared" si="1"/>
        <v>0</v>
      </c>
      <c r="Z18" s="18">
        <f t="shared" si="2"/>
        <v>0</v>
      </c>
      <c r="AA18" s="18">
        <f>SUM('02'!F18:L18)-'02'!E18</f>
        <v>0</v>
      </c>
      <c r="AB18" s="18">
        <f>SUM('02'!O18:T18)-'02'!N18</f>
        <v>0</v>
      </c>
      <c r="AC18" s="18">
        <f>SUM(N18,'02'!E18,'02'!N18)-'01'!E18</f>
        <v>0</v>
      </c>
      <c r="AD18" s="18">
        <f>SUM(O18,'02'!F18)-'01'!F18</f>
        <v>0</v>
      </c>
      <c r="AE18" s="18">
        <f>SUM(P18,'02'!G18,'02'!O18)-'01'!G18</f>
        <v>0</v>
      </c>
      <c r="AF18" s="18">
        <f>SUM(Q18,'02'!H18,'02'!P18)-'01'!H18</f>
        <v>0</v>
      </c>
      <c r="AG18" s="18">
        <f>SUM(R18,'02'!I18,'02'!Q18)-'01'!I18</f>
        <v>0</v>
      </c>
      <c r="AH18" s="18">
        <f>SUM(S18,'02'!J18,'02'!R18)-'01'!J18</f>
        <v>0</v>
      </c>
      <c r="AI18" s="18">
        <f>SUM(T18,'02'!K18,'02'!S18)-'01'!K18</f>
        <v>0</v>
      </c>
      <c r="AJ18" s="18">
        <f>SUM(U18,'02'!L18,'02'!T18)-'01'!L18</f>
        <v>0</v>
      </c>
    </row>
    <row r="19" spans="2:36" s="9" customFormat="1" ht="12" customHeight="1">
      <c r="B19" s="23"/>
      <c r="C19" s="23"/>
      <c r="D19" s="24" t="s">
        <v>6</v>
      </c>
      <c r="E19" s="21">
        <f>SUM(O19:U19,'02'!F19:L19,'02'!O19:T19)</f>
        <v>672</v>
      </c>
      <c r="F19" s="25">
        <f>SUM(O19,'02'!F19)</f>
        <v>611</v>
      </c>
      <c r="G19" s="25">
        <f>SUM(P19,'02'!G19,'02'!O19)</f>
        <v>40</v>
      </c>
      <c r="H19" s="25">
        <f>SUM(Q19,'02'!H19,'02'!P19)</f>
        <v>17</v>
      </c>
      <c r="I19" s="25">
        <f>SUM(R19,'02'!I19,'02'!Q19)</f>
        <v>3</v>
      </c>
      <c r="J19" s="25">
        <f>SUM(S19,'02'!J19,'02'!R19)</f>
        <v>0</v>
      </c>
      <c r="K19" s="25">
        <f>SUM(T19,'02'!K19,'02'!S19)</f>
        <v>1</v>
      </c>
      <c r="L19" s="25">
        <f>SUM(U19,'02'!L19,'02'!T19)</f>
        <v>0</v>
      </c>
      <c r="M19" s="26"/>
      <c r="N19" s="16">
        <f t="shared" si="0"/>
        <v>656</v>
      </c>
      <c r="O19" s="31">
        <v>610</v>
      </c>
      <c r="P19" s="31">
        <v>34</v>
      </c>
      <c r="Q19" s="31">
        <v>10</v>
      </c>
      <c r="R19" s="31">
        <v>2</v>
      </c>
      <c r="S19" s="31">
        <v>0</v>
      </c>
      <c r="T19" s="31">
        <v>0</v>
      </c>
      <c r="U19" s="31">
        <v>0</v>
      </c>
      <c r="V19" s="28"/>
      <c r="W19" s="29"/>
      <c r="X19" s="30" t="s">
        <v>6</v>
      </c>
      <c r="Y19" s="18">
        <f t="shared" si="1"/>
        <v>0</v>
      </c>
      <c r="Z19" s="18">
        <f t="shared" si="2"/>
        <v>0</v>
      </c>
      <c r="AA19" s="18">
        <f>SUM('02'!F19:L19)-'02'!E19</f>
        <v>0</v>
      </c>
      <c r="AB19" s="18">
        <f>SUM('02'!O19:T19)-'02'!N19</f>
        <v>0</v>
      </c>
      <c r="AC19" s="18">
        <f>SUM(N19,'02'!E19,'02'!N19)-'01'!E19</f>
        <v>0</v>
      </c>
      <c r="AD19" s="18">
        <f>SUM(O19,'02'!F19)-'01'!F19</f>
        <v>0</v>
      </c>
      <c r="AE19" s="18">
        <f>SUM(P19,'02'!G19,'02'!O19)-'01'!G19</f>
        <v>0</v>
      </c>
      <c r="AF19" s="18">
        <f>SUM(Q19,'02'!H19,'02'!P19)-'01'!H19</f>
        <v>0</v>
      </c>
      <c r="AG19" s="18">
        <f>SUM(R19,'02'!I19,'02'!Q19)-'01'!I19</f>
        <v>0</v>
      </c>
      <c r="AH19" s="18">
        <f>SUM(S19,'02'!J19,'02'!R19)-'01'!J19</f>
        <v>0</v>
      </c>
      <c r="AI19" s="18">
        <f>SUM(T19,'02'!K19,'02'!S19)-'01'!K19</f>
        <v>0</v>
      </c>
      <c r="AJ19" s="18">
        <f>SUM(U19,'02'!L19,'02'!T19)-'01'!L19</f>
        <v>0</v>
      </c>
    </row>
    <row r="20" spans="2:36" s="9" customFormat="1" ht="12" customHeight="1">
      <c r="B20" s="23"/>
      <c r="C20" s="23"/>
      <c r="D20" s="24" t="s">
        <v>7</v>
      </c>
      <c r="E20" s="21">
        <f>SUM(O20:U20,'02'!F20:L20,'02'!O20:T20)</f>
        <v>353</v>
      </c>
      <c r="F20" s="25">
        <f>SUM(O20,'02'!F20)</f>
        <v>174</v>
      </c>
      <c r="G20" s="25">
        <f>SUM(P20,'02'!G20,'02'!O20)</f>
        <v>98</v>
      </c>
      <c r="H20" s="25">
        <f>SUM(Q20,'02'!H20,'02'!P20)</f>
        <v>53</v>
      </c>
      <c r="I20" s="25">
        <f>SUM(R20,'02'!I20,'02'!Q20)</f>
        <v>26</v>
      </c>
      <c r="J20" s="25">
        <f>SUM(S20,'02'!J20,'02'!R20)</f>
        <v>1</v>
      </c>
      <c r="K20" s="25">
        <f>SUM(T20,'02'!K20,'02'!S20)</f>
        <v>1</v>
      </c>
      <c r="L20" s="25">
        <f>SUM(U20,'02'!L20,'02'!T20)</f>
        <v>0</v>
      </c>
      <c r="M20" s="26"/>
      <c r="N20" s="16">
        <f t="shared" si="0"/>
        <v>332</v>
      </c>
      <c r="O20" s="31">
        <v>169</v>
      </c>
      <c r="P20" s="31">
        <v>88</v>
      </c>
      <c r="Q20" s="31">
        <v>49</v>
      </c>
      <c r="R20" s="31">
        <v>24</v>
      </c>
      <c r="S20" s="31">
        <v>1</v>
      </c>
      <c r="T20" s="31">
        <v>1</v>
      </c>
      <c r="U20" s="31">
        <v>0</v>
      </c>
      <c r="V20" s="28"/>
      <c r="W20" s="29"/>
      <c r="X20" s="30" t="s">
        <v>7</v>
      </c>
      <c r="Y20" s="18">
        <f t="shared" si="1"/>
        <v>0</v>
      </c>
      <c r="Z20" s="18">
        <f t="shared" si="2"/>
        <v>0</v>
      </c>
      <c r="AA20" s="18">
        <f>SUM('02'!F20:L20)-'02'!E20</f>
        <v>0</v>
      </c>
      <c r="AB20" s="18">
        <f>SUM('02'!O20:T20)-'02'!N20</f>
        <v>0</v>
      </c>
      <c r="AC20" s="18">
        <f>SUM(N20,'02'!E20,'02'!N20)-'01'!E20</f>
        <v>0</v>
      </c>
      <c r="AD20" s="18">
        <f>SUM(O20,'02'!F20)-'01'!F20</f>
        <v>0</v>
      </c>
      <c r="AE20" s="18">
        <f>SUM(P20,'02'!G20,'02'!O20)-'01'!G20</f>
        <v>0</v>
      </c>
      <c r="AF20" s="18">
        <f>SUM(Q20,'02'!H20,'02'!P20)-'01'!H20</f>
        <v>0</v>
      </c>
      <c r="AG20" s="18">
        <f>SUM(R20,'02'!I20,'02'!Q20)-'01'!I20</f>
        <v>0</v>
      </c>
      <c r="AH20" s="18">
        <f>SUM(S20,'02'!J20,'02'!R20)-'01'!J20</f>
        <v>0</v>
      </c>
      <c r="AI20" s="18">
        <f>SUM(T20,'02'!K20,'02'!S20)-'01'!K20</f>
        <v>0</v>
      </c>
      <c r="AJ20" s="18">
        <f>SUM(U20,'02'!L20,'02'!T20)-'01'!L20</f>
        <v>0</v>
      </c>
    </row>
    <row r="21" spans="2:36" s="9" customFormat="1" ht="12" customHeight="1">
      <c r="B21" s="23"/>
      <c r="C21" s="23"/>
      <c r="D21" s="24" t="s">
        <v>8</v>
      </c>
      <c r="E21" s="21">
        <f>SUM(O21:U21,'02'!F21:L21,'02'!O21:T21)</f>
        <v>6638</v>
      </c>
      <c r="F21" s="25">
        <f>SUM(O21,'02'!F21)</f>
        <v>5412</v>
      </c>
      <c r="G21" s="25">
        <f>SUM(P21,'02'!G21,'02'!O21)</f>
        <v>829</v>
      </c>
      <c r="H21" s="25">
        <f>SUM(Q21,'02'!H21,'02'!P21)</f>
        <v>240</v>
      </c>
      <c r="I21" s="25">
        <f>SUM(R21,'02'!I21,'02'!Q21)</f>
        <v>90</v>
      </c>
      <c r="J21" s="25">
        <f>SUM(S21,'02'!J21,'02'!R21)</f>
        <v>44</v>
      </c>
      <c r="K21" s="25">
        <f>SUM(T21,'02'!K21,'02'!S21)</f>
        <v>21</v>
      </c>
      <c r="L21" s="25">
        <f>SUM(U21,'02'!L21,'02'!T21)</f>
        <v>2</v>
      </c>
      <c r="M21" s="26"/>
      <c r="N21" s="16">
        <f t="shared" si="0"/>
        <v>6336</v>
      </c>
      <c r="O21" s="31">
        <v>5326</v>
      </c>
      <c r="P21" s="31">
        <v>689</v>
      </c>
      <c r="Q21" s="31">
        <v>200</v>
      </c>
      <c r="R21" s="31">
        <v>72</v>
      </c>
      <c r="S21" s="31">
        <v>33</v>
      </c>
      <c r="T21" s="31">
        <v>15</v>
      </c>
      <c r="U21" s="31">
        <v>1</v>
      </c>
      <c r="V21" s="28"/>
      <c r="W21" s="29"/>
      <c r="X21" s="30" t="s">
        <v>8</v>
      </c>
      <c r="Y21" s="18">
        <f t="shared" si="1"/>
        <v>0</v>
      </c>
      <c r="Z21" s="18">
        <f t="shared" si="2"/>
        <v>0</v>
      </c>
      <c r="AA21" s="18">
        <f>SUM('02'!F21:L21)-'02'!E21</f>
        <v>0</v>
      </c>
      <c r="AB21" s="18">
        <f>SUM('02'!O21:T21)-'02'!N21</f>
        <v>0</v>
      </c>
      <c r="AC21" s="18">
        <f>SUM(N21,'02'!E21,'02'!N21)-'01'!E21</f>
        <v>0</v>
      </c>
      <c r="AD21" s="18">
        <f>SUM(O21,'02'!F21)-'01'!F21</f>
        <v>0</v>
      </c>
      <c r="AE21" s="18">
        <f>SUM(P21,'02'!G21,'02'!O21)-'01'!G21</f>
        <v>0</v>
      </c>
      <c r="AF21" s="18">
        <f>SUM(Q21,'02'!H21,'02'!P21)-'01'!H21</f>
        <v>0</v>
      </c>
      <c r="AG21" s="18">
        <f>SUM(R21,'02'!I21,'02'!Q21)-'01'!I21</f>
        <v>0</v>
      </c>
      <c r="AH21" s="18">
        <f>SUM(S21,'02'!J21,'02'!R21)-'01'!J21</f>
        <v>0</v>
      </c>
      <c r="AI21" s="18">
        <f>SUM(T21,'02'!K21,'02'!S21)-'01'!K21</f>
        <v>0</v>
      </c>
      <c r="AJ21" s="18">
        <f>SUM(U21,'02'!L21,'02'!T21)-'01'!L21</f>
        <v>0</v>
      </c>
    </row>
    <row r="22" spans="2:36" s="9" customFormat="1" ht="12" customHeight="1">
      <c r="B22" s="23"/>
      <c r="C22" s="23"/>
      <c r="D22" s="24" t="s">
        <v>9</v>
      </c>
      <c r="E22" s="21">
        <f>SUM(O22:U22,'02'!F22:L22,'02'!O22:T22)</f>
        <v>10830</v>
      </c>
      <c r="F22" s="25">
        <f>SUM(O22,'02'!F22)</f>
        <v>7637</v>
      </c>
      <c r="G22" s="25">
        <f>SUM(P22,'02'!G22,'02'!O22)</f>
        <v>1441</v>
      </c>
      <c r="H22" s="25">
        <f>SUM(Q22,'02'!H22,'02'!P22)</f>
        <v>985</v>
      </c>
      <c r="I22" s="25">
        <f>SUM(R22,'02'!I22,'02'!Q22)</f>
        <v>449</v>
      </c>
      <c r="J22" s="25">
        <f>SUM(S22,'02'!J22,'02'!R22)</f>
        <v>260</v>
      </c>
      <c r="K22" s="25">
        <f>SUM(T22,'02'!K22,'02'!S22)</f>
        <v>57</v>
      </c>
      <c r="L22" s="25">
        <f>SUM(U22,'02'!L22,'02'!T22)</f>
        <v>1</v>
      </c>
      <c r="M22" s="26"/>
      <c r="N22" s="16">
        <f t="shared" si="0"/>
        <v>9864</v>
      </c>
      <c r="O22" s="31">
        <v>7430</v>
      </c>
      <c r="P22" s="31">
        <v>1160</v>
      </c>
      <c r="Q22" s="31">
        <v>755</v>
      </c>
      <c r="R22" s="31">
        <v>381</v>
      </c>
      <c r="S22" s="31">
        <v>107</v>
      </c>
      <c r="T22" s="31">
        <v>31</v>
      </c>
      <c r="U22" s="31">
        <v>0</v>
      </c>
      <c r="V22" s="28"/>
      <c r="W22" s="29"/>
      <c r="X22" s="30" t="s">
        <v>9</v>
      </c>
      <c r="Y22" s="18">
        <f t="shared" si="1"/>
        <v>0</v>
      </c>
      <c r="Z22" s="18">
        <f t="shared" si="2"/>
        <v>0</v>
      </c>
      <c r="AA22" s="18">
        <f>SUM('02'!F22:L22)-'02'!E22</f>
        <v>0</v>
      </c>
      <c r="AB22" s="18">
        <f>SUM('02'!O22:T22)-'02'!N22</f>
        <v>0</v>
      </c>
      <c r="AC22" s="18">
        <f>SUM(N22,'02'!E22,'02'!N22)-'01'!E22</f>
        <v>0</v>
      </c>
      <c r="AD22" s="18">
        <f>SUM(O22,'02'!F22)-'01'!F22</f>
        <v>0</v>
      </c>
      <c r="AE22" s="18">
        <f>SUM(P22,'02'!G22,'02'!O22)-'01'!G22</f>
        <v>0</v>
      </c>
      <c r="AF22" s="18">
        <f>SUM(Q22,'02'!H22,'02'!P22)-'01'!H22</f>
        <v>0</v>
      </c>
      <c r="AG22" s="18">
        <f>SUM(R22,'02'!I22,'02'!Q22)-'01'!I22</f>
        <v>0</v>
      </c>
      <c r="AH22" s="18">
        <f>SUM(S22,'02'!J22,'02'!R22)-'01'!J22</f>
        <v>0</v>
      </c>
      <c r="AI22" s="18">
        <f>SUM(T22,'02'!K22,'02'!S22)-'01'!K22</f>
        <v>0</v>
      </c>
      <c r="AJ22" s="18">
        <f>SUM(U22,'02'!L22,'02'!T22)-'01'!L22</f>
        <v>0</v>
      </c>
    </row>
    <row r="23" spans="2:36" s="9" customFormat="1" ht="12" customHeight="1">
      <c r="B23" s="23"/>
      <c r="C23" s="23"/>
      <c r="D23" s="24" t="s">
        <v>10</v>
      </c>
      <c r="E23" s="21">
        <f>SUM(O23:U23,'02'!F23:L23,'02'!O23:T23)</f>
        <v>534</v>
      </c>
      <c r="F23" s="25">
        <f>SUM(O23,'02'!F23)</f>
        <v>424</v>
      </c>
      <c r="G23" s="25">
        <f>SUM(P23,'02'!G23,'02'!O23)</f>
        <v>97</v>
      </c>
      <c r="H23" s="25">
        <f>SUM(Q23,'02'!H23,'02'!P23)</f>
        <v>8</v>
      </c>
      <c r="I23" s="25">
        <f>SUM(R23,'02'!I23,'02'!Q23)</f>
        <v>5</v>
      </c>
      <c r="J23" s="25">
        <f>SUM(S23,'02'!J23,'02'!R23)</f>
        <v>0</v>
      </c>
      <c r="K23" s="25">
        <f>SUM(T23,'02'!K23,'02'!S23)</f>
        <v>0</v>
      </c>
      <c r="L23" s="25">
        <f>SUM(U23,'02'!L23,'02'!T23)</f>
        <v>0</v>
      </c>
      <c r="M23" s="26"/>
      <c r="N23" s="16">
        <f t="shared" si="0"/>
        <v>520</v>
      </c>
      <c r="O23" s="31">
        <v>421</v>
      </c>
      <c r="P23" s="31">
        <v>91</v>
      </c>
      <c r="Q23" s="31">
        <v>4</v>
      </c>
      <c r="R23" s="31">
        <v>4</v>
      </c>
      <c r="S23" s="31">
        <v>0</v>
      </c>
      <c r="T23" s="31">
        <v>0</v>
      </c>
      <c r="U23" s="31">
        <v>0</v>
      </c>
      <c r="V23" s="28"/>
      <c r="W23" s="29"/>
      <c r="X23" s="30" t="s">
        <v>10</v>
      </c>
      <c r="Y23" s="18">
        <f t="shared" si="1"/>
        <v>0</v>
      </c>
      <c r="Z23" s="18">
        <f t="shared" si="2"/>
        <v>0</v>
      </c>
      <c r="AA23" s="18">
        <f>SUM('02'!F23:L23)-'02'!E23</f>
        <v>0</v>
      </c>
      <c r="AB23" s="18">
        <f>SUM('02'!O23:T23)-'02'!N23</f>
        <v>0</v>
      </c>
      <c r="AC23" s="18">
        <f>SUM(N23,'02'!E23,'02'!N23)-'01'!E23</f>
        <v>0</v>
      </c>
      <c r="AD23" s="18">
        <f>SUM(O23,'02'!F23)-'01'!F23</f>
        <v>0</v>
      </c>
      <c r="AE23" s="18">
        <f>SUM(P23,'02'!G23,'02'!O23)-'01'!G23</f>
        <v>0</v>
      </c>
      <c r="AF23" s="18">
        <f>SUM(Q23,'02'!H23,'02'!P23)-'01'!H23</f>
        <v>0</v>
      </c>
      <c r="AG23" s="18">
        <f>SUM(R23,'02'!I23,'02'!Q23)-'01'!I23</f>
        <v>0</v>
      </c>
      <c r="AH23" s="18">
        <f>SUM(S23,'02'!J23,'02'!R23)-'01'!J23</f>
        <v>0</v>
      </c>
      <c r="AI23" s="18">
        <f>SUM(T23,'02'!K23,'02'!S23)-'01'!K23</f>
        <v>0</v>
      </c>
      <c r="AJ23" s="18">
        <f>SUM(U23,'02'!L23,'02'!T23)-'01'!L23</f>
        <v>0</v>
      </c>
    </row>
    <row r="24" spans="1:36" s="9" customFormat="1" ht="12" customHeight="1">
      <c r="A24" s="19"/>
      <c r="B24" s="23"/>
      <c r="C24" s="23"/>
      <c r="D24" s="24" t="s">
        <v>11</v>
      </c>
      <c r="E24" s="21">
        <f>SUM(O24:U24,'02'!F24:L24,'02'!O24:T24)</f>
        <v>714</v>
      </c>
      <c r="F24" s="25">
        <f>SUM(O24,'02'!F24)</f>
        <v>649</v>
      </c>
      <c r="G24" s="25">
        <f>SUM(P24,'02'!G24,'02'!O24)</f>
        <v>44</v>
      </c>
      <c r="H24" s="25">
        <f>SUM(Q24,'02'!H24,'02'!P24)</f>
        <v>10</v>
      </c>
      <c r="I24" s="25">
        <f>SUM(R24,'02'!I24,'02'!Q24)</f>
        <v>6</v>
      </c>
      <c r="J24" s="25">
        <f>SUM(S24,'02'!J24,'02'!R24)</f>
        <v>1</v>
      </c>
      <c r="K24" s="25">
        <f>SUM(T24,'02'!K24,'02'!S24)</f>
        <v>4</v>
      </c>
      <c r="L24" s="25">
        <f>SUM(U24,'02'!L24,'02'!T24)</f>
        <v>0</v>
      </c>
      <c r="M24" s="26"/>
      <c r="N24" s="16">
        <f t="shared" si="0"/>
        <v>617</v>
      </c>
      <c r="O24" s="27">
        <v>595</v>
      </c>
      <c r="P24" s="27">
        <v>20</v>
      </c>
      <c r="Q24" s="27">
        <v>2</v>
      </c>
      <c r="R24" s="27">
        <v>0</v>
      </c>
      <c r="S24" s="27">
        <v>0</v>
      </c>
      <c r="T24" s="27">
        <v>0</v>
      </c>
      <c r="U24" s="27">
        <v>0</v>
      </c>
      <c r="V24" s="28"/>
      <c r="W24" s="29"/>
      <c r="X24" s="30" t="s">
        <v>11</v>
      </c>
      <c r="Y24" s="18">
        <f t="shared" si="1"/>
        <v>0</v>
      </c>
      <c r="Z24" s="18">
        <f t="shared" si="2"/>
        <v>0</v>
      </c>
      <c r="AA24" s="18">
        <f>SUM('02'!F24:L24)-'02'!E24</f>
        <v>0</v>
      </c>
      <c r="AB24" s="18">
        <f>SUM('02'!O24:T24)-'02'!N24</f>
        <v>0</v>
      </c>
      <c r="AC24" s="18">
        <f>SUM(N24,'02'!E24,'02'!N24)-'01'!E24</f>
        <v>0</v>
      </c>
      <c r="AD24" s="18">
        <f>SUM(O24,'02'!F24)-'01'!F24</f>
        <v>0</v>
      </c>
      <c r="AE24" s="18">
        <f>SUM(P24,'02'!G24,'02'!O24)-'01'!G24</f>
        <v>0</v>
      </c>
      <c r="AF24" s="18">
        <f>SUM(Q24,'02'!H24,'02'!P24)-'01'!H24</f>
        <v>0</v>
      </c>
      <c r="AG24" s="18">
        <f>SUM(R24,'02'!I24,'02'!Q24)-'01'!I24</f>
        <v>0</v>
      </c>
      <c r="AH24" s="18">
        <f>SUM(S24,'02'!J24,'02'!R24)-'01'!J24</f>
        <v>0</v>
      </c>
      <c r="AI24" s="18">
        <f>SUM(T24,'02'!K24,'02'!S24)-'01'!K24</f>
        <v>0</v>
      </c>
      <c r="AJ24" s="18">
        <f>SUM(U24,'02'!L24,'02'!T24)-'01'!L24</f>
        <v>0</v>
      </c>
    </row>
    <row r="25" spans="2:36" s="9" customFormat="1" ht="12" customHeight="1">
      <c r="B25" s="23"/>
      <c r="C25" s="23"/>
      <c r="D25" s="24" t="s">
        <v>12</v>
      </c>
      <c r="E25" s="21">
        <f>SUM(O25:U25,'02'!F25:L25,'02'!O25:T25)</f>
        <v>3575</v>
      </c>
      <c r="F25" s="25">
        <f>SUM(O25,'02'!F25)</f>
        <v>2786</v>
      </c>
      <c r="G25" s="25">
        <f>SUM(P25,'02'!G25,'02'!O25)</f>
        <v>619</v>
      </c>
      <c r="H25" s="25">
        <f>SUM(Q25,'02'!H25,'02'!P25)</f>
        <v>132</v>
      </c>
      <c r="I25" s="25">
        <f>SUM(R25,'02'!I25,'02'!Q25)</f>
        <v>28</v>
      </c>
      <c r="J25" s="25">
        <f>SUM(S25,'02'!J25,'02'!R25)</f>
        <v>6</v>
      </c>
      <c r="K25" s="25">
        <f>SUM(T25,'02'!K25,'02'!S25)</f>
        <v>3</v>
      </c>
      <c r="L25" s="25">
        <f>SUM(U25,'02'!L25,'02'!T25)</f>
        <v>1</v>
      </c>
      <c r="M25" s="26"/>
      <c r="N25" s="16">
        <f t="shared" si="0"/>
        <v>3278</v>
      </c>
      <c r="O25" s="27">
        <v>2727</v>
      </c>
      <c r="P25" s="27">
        <v>502</v>
      </c>
      <c r="Q25" s="27">
        <v>35</v>
      </c>
      <c r="R25" s="27">
        <v>11</v>
      </c>
      <c r="S25" s="27">
        <v>2</v>
      </c>
      <c r="T25" s="27">
        <v>1</v>
      </c>
      <c r="U25" s="27">
        <v>0</v>
      </c>
      <c r="V25" s="28"/>
      <c r="W25" s="29"/>
      <c r="X25" s="30" t="s">
        <v>12</v>
      </c>
      <c r="Y25" s="18">
        <f t="shared" si="1"/>
        <v>0</v>
      </c>
      <c r="Z25" s="18">
        <f t="shared" si="2"/>
        <v>0</v>
      </c>
      <c r="AA25" s="18">
        <f>SUM('02'!F25:L25)-'02'!E25</f>
        <v>0</v>
      </c>
      <c r="AB25" s="18">
        <f>SUM('02'!O25:T25)-'02'!N25</f>
        <v>0</v>
      </c>
      <c r="AC25" s="18">
        <f>SUM(N25,'02'!E25,'02'!N25)-'01'!E25</f>
        <v>0</v>
      </c>
      <c r="AD25" s="18">
        <f>SUM(O25,'02'!F25)-'01'!F25</f>
        <v>0</v>
      </c>
      <c r="AE25" s="18">
        <f>SUM(P25,'02'!G25,'02'!O25)-'01'!G25</f>
        <v>0</v>
      </c>
      <c r="AF25" s="18">
        <f>SUM(Q25,'02'!H25,'02'!P25)-'01'!H25</f>
        <v>0</v>
      </c>
      <c r="AG25" s="18">
        <f>SUM(R25,'02'!I25,'02'!Q25)-'01'!I25</f>
        <v>0</v>
      </c>
      <c r="AH25" s="18">
        <f>SUM(S25,'02'!J25,'02'!R25)-'01'!J25</f>
        <v>0</v>
      </c>
      <c r="AI25" s="18">
        <f>SUM(T25,'02'!K25,'02'!S25)-'01'!K25</f>
        <v>0</v>
      </c>
      <c r="AJ25" s="18">
        <f>SUM(U25,'02'!L25,'02'!T25)-'01'!L25</f>
        <v>0</v>
      </c>
    </row>
    <row r="26" spans="1:36" s="19" customFormat="1" ht="15.75" customHeight="1">
      <c r="A26" s="9"/>
      <c r="B26" s="23"/>
      <c r="C26" s="23"/>
      <c r="D26" s="24" t="s">
        <v>13</v>
      </c>
      <c r="E26" s="21">
        <f>SUM(O26:U26,'02'!F26:L26,'02'!O26:T26)</f>
        <v>3775</v>
      </c>
      <c r="F26" s="25">
        <f>SUM(O26,'02'!F26)</f>
        <v>3042</v>
      </c>
      <c r="G26" s="25">
        <f>SUM(P26,'02'!G26,'02'!O26)</f>
        <v>463</v>
      </c>
      <c r="H26" s="25">
        <f>SUM(Q26,'02'!H26,'02'!P26)</f>
        <v>179</v>
      </c>
      <c r="I26" s="25">
        <f>SUM(R26,'02'!I26,'02'!Q26)</f>
        <v>67</v>
      </c>
      <c r="J26" s="25">
        <f>SUM(S26,'02'!J26,'02'!R26)</f>
        <v>17</v>
      </c>
      <c r="K26" s="25">
        <f>SUM(T26,'02'!K26,'02'!S26)</f>
        <v>7</v>
      </c>
      <c r="L26" s="25">
        <f>SUM(U26,'02'!L26,'02'!T26)</f>
        <v>0</v>
      </c>
      <c r="M26" s="15"/>
      <c r="N26" s="16">
        <f t="shared" si="0"/>
        <v>3508</v>
      </c>
      <c r="O26" s="27">
        <v>2932</v>
      </c>
      <c r="P26" s="27">
        <v>381</v>
      </c>
      <c r="Q26" s="27">
        <v>138</v>
      </c>
      <c r="R26" s="27">
        <v>48</v>
      </c>
      <c r="S26" s="27">
        <v>7</v>
      </c>
      <c r="T26" s="27">
        <v>2</v>
      </c>
      <c r="U26" s="27">
        <v>0</v>
      </c>
      <c r="V26" s="28"/>
      <c r="W26" s="29"/>
      <c r="X26" s="30" t="s">
        <v>13</v>
      </c>
      <c r="Y26" s="18">
        <f t="shared" si="1"/>
        <v>0</v>
      </c>
      <c r="Z26" s="18">
        <f t="shared" si="2"/>
        <v>0</v>
      </c>
      <c r="AA26" s="18">
        <f>SUM('02'!F26:L26)-'02'!E26</f>
        <v>0</v>
      </c>
      <c r="AB26" s="18">
        <f>SUM('02'!O26:T26)-'02'!N26</f>
        <v>0</v>
      </c>
      <c r="AC26" s="18">
        <f>SUM(N26,'02'!E26,'02'!N26)-'01'!E26</f>
        <v>0</v>
      </c>
      <c r="AD26" s="18">
        <f>SUM(O26,'02'!F26)-'01'!F26</f>
        <v>0</v>
      </c>
      <c r="AE26" s="18">
        <f>SUM(P26,'02'!G26,'02'!O26)-'01'!G26</f>
        <v>0</v>
      </c>
      <c r="AF26" s="18">
        <f>SUM(Q26,'02'!H26,'02'!P26)-'01'!H26</f>
        <v>0</v>
      </c>
      <c r="AG26" s="18">
        <f>SUM(R26,'02'!I26,'02'!Q26)-'01'!I26</f>
        <v>0</v>
      </c>
      <c r="AH26" s="18">
        <f>SUM(S26,'02'!J26,'02'!R26)-'01'!J26</f>
        <v>0</v>
      </c>
      <c r="AI26" s="18">
        <f>SUM(T26,'02'!K26,'02'!S26)-'01'!K26</f>
        <v>0</v>
      </c>
      <c r="AJ26" s="18">
        <f>SUM(U26,'02'!L26,'02'!T26)-'01'!L26</f>
        <v>0</v>
      </c>
    </row>
    <row r="27" spans="2:36" s="9" customFormat="1" ht="12" customHeight="1">
      <c r="B27" s="20"/>
      <c r="C27" s="68" t="s">
        <v>14</v>
      </c>
      <c r="D27" s="69"/>
      <c r="E27" s="21">
        <f>SUM(O27:U27,'02'!F27:L27,'02'!O27:T27)</f>
        <v>37028</v>
      </c>
      <c r="F27" s="21">
        <f>SUM(O27,'02'!F27)</f>
        <v>25986</v>
      </c>
      <c r="G27" s="21">
        <f>SUM(P27,'02'!G27,'02'!O27)</f>
        <v>7134</v>
      </c>
      <c r="H27" s="21">
        <f>SUM(Q27,'02'!H27,'02'!P27)</f>
        <v>2560</v>
      </c>
      <c r="I27" s="21">
        <f>SUM(R27,'02'!I27,'02'!Q27)</f>
        <v>826</v>
      </c>
      <c r="J27" s="21">
        <f>SUM(S27,'02'!J27,'02'!R27)</f>
        <v>372</v>
      </c>
      <c r="K27" s="21">
        <f>SUM(T27,'02'!K27,'02'!S27)</f>
        <v>137</v>
      </c>
      <c r="L27" s="21">
        <f>SUM(U27,'02'!L27,'02'!T27)</f>
        <v>13</v>
      </c>
      <c r="M27" s="26"/>
      <c r="N27" s="16">
        <f t="shared" si="0"/>
        <v>21367</v>
      </c>
      <c r="O27" s="17">
        <v>15621</v>
      </c>
      <c r="P27" s="17">
        <v>3523</v>
      </c>
      <c r="Q27" s="17">
        <v>1426</v>
      </c>
      <c r="R27" s="17">
        <v>435</v>
      </c>
      <c r="S27" s="17">
        <v>249</v>
      </c>
      <c r="T27" s="17">
        <v>100</v>
      </c>
      <c r="U27" s="17">
        <v>13</v>
      </c>
      <c r="V27" s="22"/>
      <c r="W27" s="77" t="s">
        <v>14</v>
      </c>
      <c r="X27" s="77"/>
      <c r="Y27" s="18">
        <f t="shared" si="1"/>
        <v>0</v>
      </c>
      <c r="Z27" s="18">
        <f t="shared" si="2"/>
        <v>0</v>
      </c>
      <c r="AA27" s="18">
        <f>SUM('02'!F27:L27)-'02'!E27</f>
        <v>0</v>
      </c>
      <c r="AB27" s="18">
        <f>SUM('02'!O27:T27)-'02'!N27</f>
        <v>0</v>
      </c>
      <c r="AC27" s="18">
        <f>SUM(N27,'02'!E27,'02'!N27)-'01'!E27</f>
        <v>0</v>
      </c>
      <c r="AD27" s="18">
        <f>SUM(O27,'02'!F27)-'01'!F27</f>
        <v>0</v>
      </c>
      <c r="AE27" s="18">
        <f>SUM(P27,'02'!G27,'02'!O27)-'01'!G27</f>
        <v>0</v>
      </c>
      <c r="AF27" s="18">
        <f>SUM(Q27,'02'!H27,'02'!P27)-'01'!H27</f>
        <v>0</v>
      </c>
      <c r="AG27" s="18">
        <f>SUM(R27,'02'!I27,'02'!Q27)-'01'!I27</f>
        <v>0</v>
      </c>
      <c r="AH27" s="18">
        <f>SUM(S27,'02'!J27,'02'!R27)-'01'!J27</f>
        <v>0</v>
      </c>
      <c r="AI27" s="18">
        <f>SUM(T27,'02'!K27,'02'!S27)-'01'!K27</f>
        <v>0</v>
      </c>
      <c r="AJ27" s="18">
        <f>SUM(U27,'02'!L27,'02'!T27)-'01'!L27</f>
        <v>0</v>
      </c>
    </row>
    <row r="28" spans="1:36" s="9" customFormat="1" ht="12" customHeight="1">
      <c r="A28" s="19"/>
      <c r="B28" s="23"/>
      <c r="C28" s="23"/>
      <c r="D28" s="24" t="s">
        <v>15</v>
      </c>
      <c r="E28" s="21">
        <f>SUM(O28:U28,'02'!F28:L28,'02'!O28:T28)</f>
        <v>7931</v>
      </c>
      <c r="F28" s="25">
        <f>SUM(O28,'02'!F28)</f>
        <v>3314</v>
      </c>
      <c r="G28" s="25">
        <f>SUM(P28,'02'!G28,'02'!O28)</f>
        <v>2449</v>
      </c>
      <c r="H28" s="25">
        <f>SUM(Q28,'02'!H28,'02'!P28)</f>
        <v>1397</v>
      </c>
      <c r="I28" s="25">
        <f>SUM(R28,'02'!I28,'02'!Q28)</f>
        <v>393</v>
      </c>
      <c r="J28" s="25">
        <f>SUM(S28,'02'!J28,'02'!R28)</f>
        <v>266</v>
      </c>
      <c r="K28" s="25">
        <f>SUM(T28,'02'!K28,'02'!S28)</f>
        <v>99</v>
      </c>
      <c r="L28" s="25">
        <f>SUM(U28,'02'!L28,'02'!T28)</f>
        <v>13</v>
      </c>
      <c r="M28" s="26"/>
      <c r="N28" s="16">
        <f t="shared" si="0"/>
        <v>7447</v>
      </c>
      <c r="O28" s="27">
        <v>3136</v>
      </c>
      <c r="P28" s="27">
        <v>2286</v>
      </c>
      <c r="Q28" s="27">
        <v>1313</v>
      </c>
      <c r="R28" s="27">
        <v>357</v>
      </c>
      <c r="S28" s="27">
        <v>248</v>
      </c>
      <c r="T28" s="27">
        <v>94</v>
      </c>
      <c r="U28" s="27">
        <v>13</v>
      </c>
      <c r="V28" s="28"/>
      <c r="W28" s="29"/>
      <c r="X28" s="30" t="s">
        <v>15</v>
      </c>
      <c r="Y28" s="18">
        <f t="shared" si="1"/>
        <v>0</v>
      </c>
      <c r="Z28" s="18">
        <f t="shared" si="2"/>
        <v>0</v>
      </c>
      <c r="AA28" s="18">
        <f>SUM('02'!F28:L28)-'02'!E28</f>
        <v>0</v>
      </c>
      <c r="AB28" s="18">
        <f>SUM('02'!O28:T28)-'02'!N28</f>
        <v>0</v>
      </c>
      <c r="AC28" s="18">
        <f>SUM(N28,'02'!E28,'02'!N28)-'01'!E28</f>
        <v>0</v>
      </c>
      <c r="AD28" s="18">
        <f>SUM(O28,'02'!F28)-'01'!F28</f>
        <v>0</v>
      </c>
      <c r="AE28" s="18">
        <f>SUM(P28,'02'!G28,'02'!O28)-'01'!G28</f>
        <v>0</v>
      </c>
      <c r="AF28" s="18">
        <f>SUM(Q28,'02'!H28,'02'!P28)-'01'!H28</f>
        <v>0</v>
      </c>
      <c r="AG28" s="18">
        <f>SUM(R28,'02'!I28,'02'!Q28)-'01'!I28</f>
        <v>0</v>
      </c>
      <c r="AH28" s="18">
        <f>SUM(S28,'02'!J28,'02'!R28)-'01'!J28</f>
        <v>0</v>
      </c>
      <c r="AI28" s="18">
        <f>SUM(T28,'02'!K28,'02'!S28)-'01'!K28</f>
        <v>0</v>
      </c>
      <c r="AJ28" s="18">
        <f>SUM(U28,'02'!L28,'02'!T28)-'01'!L28</f>
        <v>0</v>
      </c>
    </row>
    <row r="29" spans="2:36" s="9" customFormat="1" ht="12" customHeight="1">
      <c r="B29" s="23"/>
      <c r="C29" s="23"/>
      <c r="D29" s="24" t="s">
        <v>16</v>
      </c>
      <c r="E29" s="21">
        <f>SUM(O29:U29,'02'!F29:L29,'02'!O29:T29)</f>
        <v>7210</v>
      </c>
      <c r="F29" s="25">
        <f>SUM(O29,'02'!F29)</f>
        <v>3394</v>
      </c>
      <c r="G29" s="25">
        <f>SUM(P29,'02'!G29,'02'!O29)</f>
        <v>2478</v>
      </c>
      <c r="H29" s="25">
        <f>SUM(Q29,'02'!H29,'02'!P29)</f>
        <v>857</v>
      </c>
      <c r="I29" s="25">
        <f>SUM(R29,'02'!I29,'02'!Q29)</f>
        <v>359</v>
      </c>
      <c r="J29" s="25">
        <f>SUM(S29,'02'!J29,'02'!R29)</f>
        <v>97</v>
      </c>
      <c r="K29" s="25">
        <f>SUM(T29,'02'!K29,'02'!S29)</f>
        <v>25</v>
      </c>
      <c r="L29" s="25">
        <f>SUM(U29,'02'!L29,'02'!T29)</f>
        <v>0</v>
      </c>
      <c r="M29" s="26"/>
      <c r="N29" s="16">
        <f t="shared" si="0"/>
        <v>1918</v>
      </c>
      <c r="O29" s="27">
        <v>1009</v>
      </c>
      <c r="P29" s="27">
        <v>731</v>
      </c>
      <c r="Q29" s="27">
        <v>107</v>
      </c>
      <c r="R29" s="27">
        <v>67</v>
      </c>
      <c r="S29" s="27">
        <v>1</v>
      </c>
      <c r="T29" s="27">
        <v>3</v>
      </c>
      <c r="U29" s="27">
        <v>0</v>
      </c>
      <c r="V29" s="28"/>
      <c r="W29" s="29"/>
      <c r="X29" s="30" t="s">
        <v>16</v>
      </c>
      <c r="Y29" s="18">
        <f t="shared" si="1"/>
        <v>0</v>
      </c>
      <c r="Z29" s="18">
        <f t="shared" si="2"/>
        <v>0</v>
      </c>
      <c r="AA29" s="18">
        <f>SUM('02'!F29:L29)-'02'!E29</f>
        <v>0</v>
      </c>
      <c r="AB29" s="18">
        <f>SUM('02'!O29:T29)-'02'!N29</f>
        <v>0</v>
      </c>
      <c r="AC29" s="18">
        <f>SUM(N29,'02'!E29,'02'!N29)-'01'!E29</f>
        <v>0</v>
      </c>
      <c r="AD29" s="18">
        <f>SUM(O29,'02'!F29)-'01'!F29</f>
        <v>0</v>
      </c>
      <c r="AE29" s="18">
        <f>SUM(P29,'02'!G29,'02'!O29)-'01'!G29</f>
        <v>0</v>
      </c>
      <c r="AF29" s="18">
        <f>SUM(Q29,'02'!H29,'02'!P29)-'01'!H29</f>
        <v>0</v>
      </c>
      <c r="AG29" s="18">
        <f>SUM(R29,'02'!I29,'02'!Q29)-'01'!I29</f>
        <v>0</v>
      </c>
      <c r="AH29" s="18">
        <f>SUM(S29,'02'!J29,'02'!R29)-'01'!J29</f>
        <v>0</v>
      </c>
      <c r="AI29" s="18">
        <f>SUM(T29,'02'!K29,'02'!S29)-'01'!K29</f>
        <v>0</v>
      </c>
      <c r="AJ29" s="18">
        <f>SUM(U29,'02'!L29,'02'!T29)-'01'!L29</f>
        <v>0</v>
      </c>
    </row>
    <row r="30" spans="1:36" s="19" customFormat="1" ht="15.75" customHeight="1">
      <c r="A30" s="9"/>
      <c r="B30" s="23"/>
      <c r="C30" s="23"/>
      <c r="D30" s="24" t="s">
        <v>17</v>
      </c>
      <c r="E30" s="21">
        <f>SUM(O30:U30,'02'!F30:L30,'02'!O30:T30)</f>
        <v>21887</v>
      </c>
      <c r="F30" s="25">
        <f>SUM(O30,'02'!F30)</f>
        <v>19278</v>
      </c>
      <c r="G30" s="25">
        <f>SUM(P30,'02'!G30,'02'!O30)</f>
        <v>2207</v>
      </c>
      <c r="H30" s="25">
        <f>SUM(Q30,'02'!H30,'02'!P30)</f>
        <v>306</v>
      </c>
      <c r="I30" s="25">
        <f>SUM(R30,'02'!I30,'02'!Q30)</f>
        <v>74</v>
      </c>
      <c r="J30" s="25">
        <f>SUM(S30,'02'!J30,'02'!R30)</f>
        <v>9</v>
      </c>
      <c r="K30" s="25">
        <f>SUM(T30,'02'!K30,'02'!S30)</f>
        <v>13</v>
      </c>
      <c r="L30" s="25">
        <f>SUM(U30,'02'!L30,'02'!T30)</f>
        <v>0</v>
      </c>
      <c r="M30" s="15"/>
      <c r="N30" s="16">
        <f t="shared" si="0"/>
        <v>12002</v>
      </c>
      <c r="O30" s="27">
        <v>11476</v>
      </c>
      <c r="P30" s="27">
        <v>506</v>
      </c>
      <c r="Q30" s="27">
        <v>6</v>
      </c>
      <c r="R30" s="27">
        <v>11</v>
      </c>
      <c r="S30" s="27">
        <v>0</v>
      </c>
      <c r="T30" s="27">
        <v>3</v>
      </c>
      <c r="U30" s="27">
        <v>0</v>
      </c>
      <c r="V30" s="28"/>
      <c r="W30" s="29"/>
      <c r="X30" s="30" t="s">
        <v>17</v>
      </c>
      <c r="Y30" s="18">
        <f t="shared" si="1"/>
        <v>0</v>
      </c>
      <c r="Z30" s="18">
        <f t="shared" si="2"/>
        <v>0</v>
      </c>
      <c r="AA30" s="18">
        <f>SUM('02'!F30:L30)-'02'!E30</f>
        <v>0</v>
      </c>
      <c r="AB30" s="18">
        <f>SUM('02'!O30:T30)-'02'!N30</f>
        <v>0</v>
      </c>
      <c r="AC30" s="18">
        <f>SUM(N30,'02'!E30,'02'!N30)-'01'!E30</f>
        <v>0</v>
      </c>
      <c r="AD30" s="18">
        <f>SUM(O30,'02'!F30)-'01'!F30</f>
        <v>0</v>
      </c>
      <c r="AE30" s="18">
        <f>SUM(P30,'02'!G30,'02'!O30)-'01'!G30</f>
        <v>0</v>
      </c>
      <c r="AF30" s="18">
        <f>SUM(Q30,'02'!H30,'02'!P30)-'01'!H30</f>
        <v>0</v>
      </c>
      <c r="AG30" s="18">
        <f>SUM(R30,'02'!I30,'02'!Q30)-'01'!I30</f>
        <v>0</v>
      </c>
      <c r="AH30" s="18">
        <f>SUM(S30,'02'!J30,'02'!R30)-'01'!J30</f>
        <v>0</v>
      </c>
      <c r="AI30" s="18">
        <f>SUM(T30,'02'!K30,'02'!S30)-'01'!K30</f>
        <v>0</v>
      </c>
      <c r="AJ30" s="18">
        <f>SUM(U30,'02'!L30,'02'!T30)-'01'!L30</f>
        <v>0</v>
      </c>
    </row>
    <row r="31" spans="2:36" s="9" customFormat="1" ht="12" customHeight="1">
      <c r="B31" s="20"/>
      <c r="C31" s="68" t="s">
        <v>18</v>
      </c>
      <c r="D31" s="69"/>
      <c r="E31" s="21">
        <f>SUM(O31:U31,'02'!F31:L31,'02'!O31:T31)</f>
        <v>213114</v>
      </c>
      <c r="F31" s="21">
        <f>SUM(O31,'02'!F31)</f>
        <v>178953</v>
      </c>
      <c r="G31" s="21">
        <f>SUM(P31,'02'!G31,'02'!O31)</f>
        <v>24918</v>
      </c>
      <c r="H31" s="21">
        <f>SUM(Q31,'02'!H31,'02'!P31)</f>
        <v>5931</v>
      </c>
      <c r="I31" s="21">
        <f>SUM(R31,'02'!I31,'02'!Q31)</f>
        <v>1465</v>
      </c>
      <c r="J31" s="21">
        <f>SUM(S31,'02'!J31,'02'!R31)</f>
        <v>1229</v>
      </c>
      <c r="K31" s="21">
        <f>SUM(T31,'02'!K31,'02'!S31)</f>
        <v>561</v>
      </c>
      <c r="L31" s="21">
        <f>SUM(U31,'02'!L31,'02'!T31)</f>
        <v>57</v>
      </c>
      <c r="M31" s="26"/>
      <c r="N31" s="16">
        <f t="shared" si="0"/>
        <v>180155</v>
      </c>
      <c r="O31" s="17">
        <v>155506</v>
      </c>
      <c r="P31" s="17">
        <v>18263</v>
      </c>
      <c r="Q31" s="17">
        <v>4014</v>
      </c>
      <c r="R31" s="17">
        <v>871</v>
      </c>
      <c r="S31" s="17">
        <v>1004</v>
      </c>
      <c r="T31" s="17">
        <v>467</v>
      </c>
      <c r="U31" s="17">
        <v>30</v>
      </c>
      <c r="V31" s="22"/>
      <c r="W31" s="77" t="s">
        <v>18</v>
      </c>
      <c r="X31" s="77"/>
      <c r="Y31" s="18">
        <f t="shared" si="1"/>
        <v>0</v>
      </c>
      <c r="Z31" s="18">
        <f t="shared" si="2"/>
        <v>0</v>
      </c>
      <c r="AA31" s="18">
        <f>SUM('02'!F31:L31)-'02'!E31</f>
        <v>0</v>
      </c>
      <c r="AB31" s="18">
        <f>SUM('02'!O31:T31)-'02'!N31</f>
        <v>0</v>
      </c>
      <c r="AC31" s="18">
        <f>SUM(N31,'02'!E31,'02'!N31)-'01'!E31</f>
        <v>0</v>
      </c>
      <c r="AD31" s="18">
        <f>SUM(O31,'02'!F31)-'01'!F31</f>
        <v>0</v>
      </c>
      <c r="AE31" s="18">
        <f>SUM(P31,'02'!G31,'02'!O31)-'01'!G31</f>
        <v>0</v>
      </c>
      <c r="AF31" s="18">
        <f>SUM(Q31,'02'!H31,'02'!P31)-'01'!H31</f>
        <v>0</v>
      </c>
      <c r="AG31" s="18">
        <f>SUM(R31,'02'!I31,'02'!Q31)-'01'!I31</f>
        <v>0</v>
      </c>
      <c r="AH31" s="18">
        <f>SUM(S31,'02'!J31,'02'!R31)-'01'!J31</f>
        <v>0</v>
      </c>
      <c r="AI31" s="18">
        <f>SUM(T31,'02'!K31,'02'!S31)-'01'!K31</f>
        <v>0</v>
      </c>
      <c r="AJ31" s="18">
        <f>SUM(U31,'02'!L31,'02'!T31)-'01'!L31</f>
        <v>0</v>
      </c>
    </row>
    <row r="32" spans="2:36" s="9" customFormat="1" ht="12" customHeight="1">
      <c r="B32" s="23"/>
      <c r="C32" s="23"/>
      <c r="D32" s="24" t="s">
        <v>19</v>
      </c>
      <c r="E32" s="21">
        <f>SUM(O32:U32,'02'!F32:L32,'02'!O32:T32)</f>
        <v>32</v>
      </c>
      <c r="F32" s="25">
        <f>SUM(O32,'02'!F32)</f>
        <v>18</v>
      </c>
      <c r="G32" s="25">
        <f>SUM(P32,'02'!G32,'02'!O32)</f>
        <v>13</v>
      </c>
      <c r="H32" s="25">
        <f>SUM(Q32,'02'!H32,'02'!P32)</f>
        <v>0</v>
      </c>
      <c r="I32" s="25">
        <f>SUM(R32,'02'!I32,'02'!Q32)</f>
        <v>0</v>
      </c>
      <c r="J32" s="25">
        <f>SUM(S32,'02'!J32,'02'!R32)</f>
        <v>0</v>
      </c>
      <c r="K32" s="25">
        <f>SUM(T32,'02'!K32,'02'!S32)</f>
        <v>0</v>
      </c>
      <c r="L32" s="25">
        <f>SUM(U32,'02'!L32,'02'!T32)</f>
        <v>1</v>
      </c>
      <c r="M32" s="26"/>
      <c r="N32" s="16">
        <f t="shared" si="0"/>
        <v>32</v>
      </c>
      <c r="O32" s="27">
        <v>18</v>
      </c>
      <c r="P32" s="27">
        <v>13</v>
      </c>
      <c r="Q32" s="27">
        <v>0</v>
      </c>
      <c r="R32" s="27">
        <v>0</v>
      </c>
      <c r="S32" s="27">
        <v>0</v>
      </c>
      <c r="T32" s="27">
        <v>0</v>
      </c>
      <c r="U32" s="27">
        <v>1</v>
      </c>
      <c r="V32" s="28"/>
      <c r="W32" s="29"/>
      <c r="X32" s="30" t="s">
        <v>19</v>
      </c>
      <c r="Y32" s="18">
        <f t="shared" si="1"/>
        <v>0</v>
      </c>
      <c r="Z32" s="18">
        <f t="shared" si="2"/>
        <v>0</v>
      </c>
      <c r="AA32" s="18">
        <f>SUM('02'!F32:L32)-'02'!E32</f>
        <v>0</v>
      </c>
      <c r="AB32" s="18">
        <f>SUM('02'!O32:T32)-'02'!N32</f>
        <v>0</v>
      </c>
      <c r="AC32" s="18">
        <f>SUM(N32,'02'!E32,'02'!N32)-'01'!E32</f>
        <v>0</v>
      </c>
      <c r="AD32" s="18">
        <f>SUM(O32,'02'!F32)-'01'!F32</f>
        <v>0</v>
      </c>
      <c r="AE32" s="18">
        <f>SUM(P32,'02'!G32,'02'!O32)-'01'!G32</f>
        <v>0</v>
      </c>
      <c r="AF32" s="18">
        <f>SUM(Q32,'02'!H32,'02'!P32)-'01'!H32</f>
        <v>0</v>
      </c>
      <c r="AG32" s="18">
        <f>SUM(R32,'02'!I32,'02'!Q32)-'01'!I32</f>
        <v>0</v>
      </c>
      <c r="AH32" s="18">
        <f>SUM(S32,'02'!J32,'02'!R32)-'01'!J32</f>
        <v>0</v>
      </c>
      <c r="AI32" s="18">
        <f>SUM(T32,'02'!K32,'02'!S32)-'01'!K32</f>
        <v>0</v>
      </c>
      <c r="AJ32" s="18">
        <f>SUM(U32,'02'!L32,'02'!T32)-'01'!L32</f>
        <v>0</v>
      </c>
    </row>
    <row r="33" spans="2:36" s="9" customFormat="1" ht="12" customHeight="1">
      <c r="B33" s="23"/>
      <c r="C33" s="23"/>
      <c r="D33" s="24" t="s">
        <v>20</v>
      </c>
      <c r="E33" s="21">
        <f>SUM(O33:U33,'02'!F33:L33,'02'!O33:T33)</f>
        <v>2</v>
      </c>
      <c r="F33" s="25">
        <f>SUM(O33,'02'!F33)</f>
        <v>2</v>
      </c>
      <c r="G33" s="25">
        <f>SUM(P33,'02'!G33,'02'!O33)</f>
        <v>0</v>
      </c>
      <c r="H33" s="25">
        <f>SUM(Q33,'02'!H33,'02'!P33)</f>
        <v>0</v>
      </c>
      <c r="I33" s="25">
        <f>SUM(R33,'02'!I33,'02'!Q33)</f>
        <v>0</v>
      </c>
      <c r="J33" s="25">
        <f>SUM(S33,'02'!J33,'02'!R33)</f>
        <v>0</v>
      </c>
      <c r="K33" s="25">
        <f>SUM(T33,'02'!K33,'02'!S33)</f>
        <v>0</v>
      </c>
      <c r="L33" s="25">
        <f>SUM(U33,'02'!L33,'02'!T33)</f>
        <v>0</v>
      </c>
      <c r="M33" s="26"/>
      <c r="N33" s="16">
        <f t="shared" si="0"/>
        <v>2</v>
      </c>
      <c r="O33" s="27">
        <v>2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8"/>
      <c r="W33" s="29"/>
      <c r="X33" s="30" t="s">
        <v>20</v>
      </c>
      <c r="Y33" s="18">
        <f t="shared" si="1"/>
        <v>0</v>
      </c>
      <c r="Z33" s="18">
        <f t="shared" si="2"/>
        <v>0</v>
      </c>
      <c r="AA33" s="18">
        <f>SUM('02'!F33:L33)-'02'!E33</f>
        <v>0</v>
      </c>
      <c r="AB33" s="18">
        <f>SUM('02'!O33:T33)-'02'!N33</f>
        <v>0</v>
      </c>
      <c r="AC33" s="18">
        <f>SUM(N33,'02'!E33,'02'!N33)-'01'!E33</f>
        <v>0</v>
      </c>
      <c r="AD33" s="18">
        <f>SUM(O33,'02'!F33)-'01'!F33</f>
        <v>0</v>
      </c>
      <c r="AE33" s="18">
        <f>SUM(P33,'02'!G33,'02'!O33)-'01'!G33</f>
        <v>0</v>
      </c>
      <c r="AF33" s="18">
        <f>SUM(Q33,'02'!H33,'02'!P33)-'01'!H33</f>
        <v>0</v>
      </c>
      <c r="AG33" s="18">
        <f>SUM(R33,'02'!I33,'02'!Q33)-'01'!I33</f>
        <v>0</v>
      </c>
      <c r="AH33" s="18">
        <f>SUM(S33,'02'!J33,'02'!R33)-'01'!J33</f>
        <v>0</v>
      </c>
      <c r="AI33" s="18">
        <f>SUM(T33,'02'!K33,'02'!S33)-'01'!K33</f>
        <v>0</v>
      </c>
      <c r="AJ33" s="18">
        <f>SUM(U33,'02'!L33,'02'!T33)-'01'!L33</f>
        <v>0</v>
      </c>
    </row>
    <row r="34" spans="2:36" s="9" customFormat="1" ht="12" customHeight="1">
      <c r="B34" s="23"/>
      <c r="C34" s="23"/>
      <c r="D34" s="24" t="s">
        <v>21</v>
      </c>
      <c r="E34" s="21">
        <f>SUM(O34:U34,'02'!F34:L34,'02'!O34:T34)</f>
        <v>110</v>
      </c>
      <c r="F34" s="25">
        <f>SUM(O34,'02'!F34)</f>
        <v>52</v>
      </c>
      <c r="G34" s="25">
        <f>SUM(P34,'02'!G34,'02'!O34)</f>
        <v>50</v>
      </c>
      <c r="H34" s="25">
        <f>SUM(Q34,'02'!H34,'02'!P34)</f>
        <v>8</v>
      </c>
      <c r="I34" s="25">
        <f>SUM(R34,'02'!I34,'02'!Q34)</f>
        <v>0</v>
      </c>
      <c r="J34" s="25">
        <f>SUM(S34,'02'!J34,'02'!R34)</f>
        <v>0</v>
      </c>
      <c r="K34" s="25">
        <f>SUM(T34,'02'!K34,'02'!S34)</f>
        <v>0</v>
      </c>
      <c r="L34" s="25">
        <f>SUM(U34,'02'!L34,'02'!T34)</f>
        <v>0</v>
      </c>
      <c r="M34" s="26"/>
      <c r="N34" s="16">
        <f t="shared" si="0"/>
        <v>103</v>
      </c>
      <c r="O34" s="27">
        <v>49</v>
      </c>
      <c r="P34" s="27">
        <v>49</v>
      </c>
      <c r="Q34" s="27">
        <v>5</v>
      </c>
      <c r="R34" s="27">
        <v>0</v>
      </c>
      <c r="S34" s="27">
        <v>0</v>
      </c>
      <c r="T34" s="27">
        <v>0</v>
      </c>
      <c r="U34" s="27">
        <v>0</v>
      </c>
      <c r="V34" s="28"/>
      <c r="W34" s="29"/>
      <c r="X34" s="30" t="s">
        <v>21</v>
      </c>
      <c r="Y34" s="18">
        <f t="shared" si="1"/>
        <v>0</v>
      </c>
      <c r="Z34" s="18">
        <f t="shared" si="2"/>
        <v>0</v>
      </c>
      <c r="AA34" s="18">
        <f>SUM('02'!F34:L34)-'02'!E34</f>
        <v>0</v>
      </c>
      <c r="AB34" s="18">
        <f>SUM('02'!O34:T34)-'02'!N34</f>
        <v>0</v>
      </c>
      <c r="AC34" s="18">
        <f>SUM(N34,'02'!E34,'02'!N34)-'01'!E34</f>
        <v>0</v>
      </c>
      <c r="AD34" s="18">
        <f>SUM(O34,'02'!F34)-'01'!F34</f>
        <v>0</v>
      </c>
      <c r="AE34" s="18">
        <f>SUM(P34,'02'!G34,'02'!O34)-'01'!G34</f>
        <v>0</v>
      </c>
      <c r="AF34" s="18">
        <f>SUM(Q34,'02'!H34,'02'!P34)-'01'!H34</f>
        <v>0</v>
      </c>
      <c r="AG34" s="18">
        <f>SUM(R34,'02'!I34,'02'!Q34)-'01'!I34</f>
        <v>0</v>
      </c>
      <c r="AH34" s="18">
        <f>SUM(S34,'02'!J34,'02'!R34)-'01'!J34</f>
        <v>0</v>
      </c>
      <c r="AI34" s="18">
        <f>SUM(T34,'02'!K34,'02'!S34)-'01'!K34</f>
        <v>0</v>
      </c>
      <c r="AJ34" s="18">
        <f>SUM(U34,'02'!L34,'02'!T34)-'01'!L34</f>
        <v>0</v>
      </c>
    </row>
    <row r="35" spans="2:36" s="9" customFormat="1" ht="12" customHeight="1">
      <c r="B35" s="23"/>
      <c r="C35" s="23"/>
      <c r="D35" s="24" t="s">
        <v>22</v>
      </c>
      <c r="E35" s="21">
        <f>SUM(O35:U35,'02'!F35:L35,'02'!O35:T35)</f>
        <v>354</v>
      </c>
      <c r="F35" s="25">
        <f>SUM(O35,'02'!F35)</f>
        <v>269</v>
      </c>
      <c r="G35" s="25">
        <f>SUM(P35,'02'!G35,'02'!O35)</f>
        <v>61</v>
      </c>
      <c r="H35" s="25">
        <f>SUM(Q35,'02'!H35,'02'!P35)</f>
        <v>19</v>
      </c>
      <c r="I35" s="25">
        <f>SUM(R35,'02'!I35,'02'!Q35)</f>
        <v>2</v>
      </c>
      <c r="J35" s="25">
        <f>SUM(S35,'02'!J35,'02'!R35)</f>
        <v>3</v>
      </c>
      <c r="K35" s="25">
        <f>SUM(T35,'02'!K35,'02'!S35)</f>
        <v>0</v>
      </c>
      <c r="L35" s="25">
        <f>SUM(U35,'02'!L35,'02'!T35)</f>
        <v>0</v>
      </c>
      <c r="M35" s="26"/>
      <c r="N35" s="16">
        <f t="shared" si="0"/>
        <v>293</v>
      </c>
      <c r="O35" s="31">
        <v>244</v>
      </c>
      <c r="P35" s="31">
        <v>36</v>
      </c>
      <c r="Q35" s="31">
        <v>12</v>
      </c>
      <c r="R35" s="31">
        <v>1</v>
      </c>
      <c r="S35" s="31">
        <v>0</v>
      </c>
      <c r="T35" s="31">
        <v>0</v>
      </c>
      <c r="U35" s="31">
        <v>0</v>
      </c>
      <c r="V35" s="28"/>
      <c r="W35" s="29"/>
      <c r="X35" s="30" t="s">
        <v>22</v>
      </c>
      <c r="Y35" s="18">
        <f t="shared" si="1"/>
        <v>0</v>
      </c>
      <c r="Z35" s="18">
        <f t="shared" si="2"/>
        <v>0</v>
      </c>
      <c r="AA35" s="18">
        <f>SUM('02'!F35:L35)-'02'!E35</f>
        <v>0</v>
      </c>
      <c r="AB35" s="18">
        <f>SUM('02'!O35:T35)-'02'!N35</f>
        <v>0</v>
      </c>
      <c r="AC35" s="18">
        <f>SUM(N35,'02'!E35,'02'!N35)-'01'!E35</f>
        <v>0</v>
      </c>
      <c r="AD35" s="18">
        <f>SUM(O35,'02'!F35)-'01'!F35</f>
        <v>0</v>
      </c>
      <c r="AE35" s="18">
        <f>SUM(P35,'02'!G35,'02'!O35)-'01'!G35</f>
        <v>0</v>
      </c>
      <c r="AF35" s="18">
        <f>SUM(Q35,'02'!H35,'02'!P35)-'01'!H35</f>
        <v>0</v>
      </c>
      <c r="AG35" s="18">
        <f>SUM(R35,'02'!I35,'02'!Q35)-'01'!I35</f>
        <v>0</v>
      </c>
      <c r="AH35" s="18">
        <f>SUM(S35,'02'!J35,'02'!R35)-'01'!J35</f>
        <v>0</v>
      </c>
      <c r="AI35" s="18">
        <f>SUM(T35,'02'!K35,'02'!S35)-'01'!K35</f>
        <v>0</v>
      </c>
      <c r="AJ35" s="18">
        <f>SUM(U35,'02'!L35,'02'!T35)-'01'!L35</f>
        <v>0</v>
      </c>
    </row>
    <row r="36" spans="2:36" s="9" customFormat="1" ht="12" customHeight="1">
      <c r="B36" s="23"/>
      <c r="C36" s="23"/>
      <c r="D36" s="24" t="s">
        <v>23</v>
      </c>
      <c r="E36" s="21">
        <f>SUM(O36:U36,'02'!F36:L36,'02'!O36:T36)</f>
        <v>443</v>
      </c>
      <c r="F36" s="25">
        <f>SUM(O36,'02'!F36)</f>
        <v>411</v>
      </c>
      <c r="G36" s="25">
        <f>SUM(P36,'02'!G36,'02'!O36)</f>
        <v>28</v>
      </c>
      <c r="H36" s="25">
        <f>SUM(Q36,'02'!H36,'02'!P36)</f>
        <v>3</v>
      </c>
      <c r="I36" s="25">
        <f>SUM(R36,'02'!I36,'02'!Q36)</f>
        <v>1</v>
      </c>
      <c r="J36" s="25">
        <f>SUM(S36,'02'!J36,'02'!R36)</f>
        <v>0</v>
      </c>
      <c r="K36" s="25">
        <f>SUM(T36,'02'!K36,'02'!S36)</f>
        <v>0</v>
      </c>
      <c r="L36" s="25">
        <f>SUM(U36,'02'!L36,'02'!T36)</f>
        <v>0</v>
      </c>
      <c r="M36" s="26"/>
      <c r="N36" s="16">
        <f t="shared" si="0"/>
        <v>375</v>
      </c>
      <c r="O36" s="27">
        <v>351</v>
      </c>
      <c r="P36" s="27">
        <v>22</v>
      </c>
      <c r="Q36" s="27">
        <v>1</v>
      </c>
      <c r="R36" s="27">
        <v>1</v>
      </c>
      <c r="S36" s="27">
        <v>0</v>
      </c>
      <c r="T36" s="27">
        <v>0</v>
      </c>
      <c r="U36" s="27">
        <v>0</v>
      </c>
      <c r="V36" s="28"/>
      <c r="W36" s="29"/>
      <c r="X36" s="30" t="s">
        <v>23</v>
      </c>
      <c r="Y36" s="18">
        <f t="shared" si="1"/>
        <v>0</v>
      </c>
      <c r="Z36" s="18">
        <f t="shared" si="2"/>
        <v>0</v>
      </c>
      <c r="AA36" s="18">
        <f>SUM('02'!F36:L36)-'02'!E36</f>
        <v>0</v>
      </c>
      <c r="AB36" s="18">
        <f>SUM('02'!O36:T36)-'02'!N36</f>
        <v>0</v>
      </c>
      <c r="AC36" s="18">
        <f>SUM(N36,'02'!E36,'02'!N36)-'01'!E36</f>
        <v>0</v>
      </c>
      <c r="AD36" s="18">
        <f>SUM(O36,'02'!F36)-'01'!F36</f>
        <v>0</v>
      </c>
      <c r="AE36" s="18">
        <f>SUM(P36,'02'!G36,'02'!O36)-'01'!G36</f>
        <v>0</v>
      </c>
      <c r="AF36" s="18">
        <f>SUM(Q36,'02'!H36,'02'!P36)-'01'!H36</f>
        <v>0</v>
      </c>
      <c r="AG36" s="18">
        <f>SUM(R36,'02'!I36,'02'!Q36)-'01'!I36</f>
        <v>0</v>
      </c>
      <c r="AH36" s="18">
        <f>SUM(S36,'02'!J36,'02'!R36)-'01'!J36</f>
        <v>0</v>
      </c>
      <c r="AI36" s="18">
        <f>SUM(T36,'02'!K36,'02'!S36)-'01'!K36</f>
        <v>0</v>
      </c>
      <c r="AJ36" s="18">
        <f>SUM(U36,'02'!L36,'02'!T36)-'01'!L36</f>
        <v>0</v>
      </c>
    </row>
    <row r="37" spans="2:36" s="9" customFormat="1" ht="12" customHeight="1">
      <c r="B37" s="23"/>
      <c r="C37" s="23"/>
      <c r="D37" s="24" t="s">
        <v>64</v>
      </c>
      <c r="E37" s="21">
        <f>SUM(O37:U37,'02'!F37:L37,'02'!O37:T37)</f>
        <v>1801</v>
      </c>
      <c r="F37" s="25">
        <f>SUM(O37,'02'!F37)</f>
        <v>1236</v>
      </c>
      <c r="G37" s="25">
        <f>SUM(P37,'02'!G37,'02'!O37)</f>
        <v>278</v>
      </c>
      <c r="H37" s="25">
        <f>SUM(Q37,'02'!H37,'02'!P37)</f>
        <v>98</v>
      </c>
      <c r="I37" s="25">
        <f>SUM(R37,'02'!I37,'02'!Q37)</f>
        <v>51</v>
      </c>
      <c r="J37" s="25">
        <f>SUM(S37,'02'!J37,'02'!R37)</f>
        <v>28</v>
      </c>
      <c r="K37" s="25">
        <f>SUM(T37,'02'!K37,'02'!S37)</f>
        <v>101</v>
      </c>
      <c r="L37" s="25">
        <f>SUM(U37,'02'!L37,'02'!T37)</f>
        <v>9</v>
      </c>
      <c r="M37" s="26"/>
      <c r="N37" s="16">
        <f t="shared" si="0"/>
        <v>1632</v>
      </c>
      <c r="O37" s="27">
        <v>1133</v>
      </c>
      <c r="P37" s="27">
        <v>263</v>
      </c>
      <c r="Q37" s="27">
        <v>97</v>
      </c>
      <c r="R37" s="27">
        <v>51</v>
      </c>
      <c r="S37" s="27">
        <v>18</v>
      </c>
      <c r="T37" s="27">
        <v>61</v>
      </c>
      <c r="U37" s="27">
        <v>9</v>
      </c>
      <c r="V37" s="28"/>
      <c r="W37" s="29"/>
      <c r="X37" s="30" t="s">
        <v>64</v>
      </c>
      <c r="Y37" s="18">
        <f t="shared" si="1"/>
        <v>0</v>
      </c>
      <c r="Z37" s="18">
        <f t="shared" si="2"/>
        <v>0</v>
      </c>
      <c r="AA37" s="18">
        <f>SUM('02'!F37:L37)-'02'!E37</f>
        <v>0</v>
      </c>
      <c r="AB37" s="18">
        <f>SUM('02'!O37:T37)-'02'!N37</f>
        <v>0</v>
      </c>
      <c r="AC37" s="18">
        <f>SUM(N37,'02'!E37,'02'!N37)-'01'!E37</f>
        <v>0</v>
      </c>
      <c r="AD37" s="18">
        <f>SUM(O37,'02'!F37)-'01'!F37</f>
        <v>0</v>
      </c>
      <c r="AE37" s="18">
        <f>SUM(P37,'02'!G37,'02'!O37)-'01'!G37</f>
        <v>0</v>
      </c>
      <c r="AF37" s="18">
        <f>SUM(Q37,'02'!H37,'02'!P37)-'01'!H37</f>
        <v>0</v>
      </c>
      <c r="AG37" s="18">
        <f>SUM(R37,'02'!I37,'02'!Q37)-'01'!I37</f>
        <v>0</v>
      </c>
      <c r="AH37" s="18">
        <f>SUM(S37,'02'!J37,'02'!R37)-'01'!J37</f>
        <v>0</v>
      </c>
      <c r="AI37" s="18">
        <f>SUM(T37,'02'!K37,'02'!S37)-'01'!K37</f>
        <v>0</v>
      </c>
      <c r="AJ37" s="18">
        <f>SUM(U37,'02'!L37,'02'!T37)-'01'!L37</f>
        <v>0</v>
      </c>
    </row>
    <row r="38" spans="2:36" s="9" customFormat="1" ht="12" customHeight="1">
      <c r="B38" s="23"/>
      <c r="C38" s="23"/>
      <c r="D38" s="24" t="s">
        <v>65</v>
      </c>
      <c r="E38" s="21">
        <f>SUM(O38:U38,'02'!F38:L38,'02'!O38:T38)</f>
        <v>27</v>
      </c>
      <c r="F38" s="25">
        <f>SUM(O38,'02'!F38)</f>
        <v>22</v>
      </c>
      <c r="G38" s="25">
        <f>SUM(P38,'02'!G38,'02'!O38)</f>
        <v>2</v>
      </c>
      <c r="H38" s="25">
        <f>SUM(Q38,'02'!H38,'02'!P38)</f>
        <v>2</v>
      </c>
      <c r="I38" s="25">
        <f>SUM(R38,'02'!I38,'02'!Q38)</f>
        <v>1</v>
      </c>
      <c r="J38" s="25">
        <f>SUM(S38,'02'!J38,'02'!R38)</f>
        <v>0</v>
      </c>
      <c r="K38" s="25">
        <f>SUM(T38,'02'!K38,'02'!S38)</f>
        <v>0</v>
      </c>
      <c r="L38" s="25">
        <f>SUM(U38,'02'!L38,'02'!T38)</f>
        <v>0</v>
      </c>
      <c r="M38" s="26"/>
      <c r="N38" s="16">
        <f t="shared" si="0"/>
        <v>26</v>
      </c>
      <c r="O38" s="27">
        <v>21</v>
      </c>
      <c r="P38" s="27">
        <v>2</v>
      </c>
      <c r="Q38" s="27">
        <v>2</v>
      </c>
      <c r="R38" s="27">
        <v>1</v>
      </c>
      <c r="S38" s="27">
        <v>0</v>
      </c>
      <c r="T38" s="27">
        <v>0</v>
      </c>
      <c r="U38" s="27">
        <v>0</v>
      </c>
      <c r="V38" s="28"/>
      <c r="W38" s="29"/>
      <c r="X38" s="30" t="s">
        <v>65</v>
      </c>
      <c r="Y38" s="18">
        <f t="shared" si="1"/>
        <v>0</v>
      </c>
      <c r="Z38" s="18">
        <f t="shared" si="2"/>
        <v>0</v>
      </c>
      <c r="AA38" s="18">
        <f>SUM('02'!F38:L38)-'02'!E38</f>
        <v>0</v>
      </c>
      <c r="AB38" s="18">
        <f>SUM('02'!O38:T38)-'02'!N38</f>
        <v>0</v>
      </c>
      <c r="AC38" s="18">
        <f>SUM(N38,'02'!E38,'02'!N38)-'01'!E38</f>
        <v>0</v>
      </c>
      <c r="AD38" s="18">
        <f>SUM(O38,'02'!F38)-'01'!F38</f>
        <v>0</v>
      </c>
      <c r="AE38" s="18">
        <f>SUM(P38,'02'!G38,'02'!O38)-'01'!G38</f>
        <v>0</v>
      </c>
      <c r="AF38" s="18">
        <f>SUM(Q38,'02'!H38,'02'!P38)-'01'!H38</f>
        <v>0</v>
      </c>
      <c r="AG38" s="18">
        <f>SUM(R38,'02'!I38,'02'!Q38)-'01'!I38</f>
        <v>0</v>
      </c>
      <c r="AH38" s="18">
        <f>SUM(S38,'02'!J38,'02'!R38)-'01'!J38</f>
        <v>0</v>
      </c>
      <c r="AI38" s="18">
        <f>SUM(T38,'02'!K38,'02'!S38)-'01'!K38</f>
        <v>0</v>
      </c>
      <c r="AJ38" s="18">
        <f>SUM(U38,'02'!L38,'02'!T38)-'01'!L38</f>
        <v>0</v>
      </c>
    </row>
    <row r="39" spans="2:36" s="9" customFormat="1" ht="12" customHeight="1">
      <c r="B39" s="23"/>
      <c r="C39" s="23"/>
      <c r="D39" s="24" t="s">
        <v>25</v>
      </c>
      <c r="E39" s="21">
        <f>SUM(O39:U39,'02'!F39:L39,'02'!O39:T39)</f>
        <v>6</v>
      </c>
      <c r="F39" s="25">
        <f>SUM(O39,'02'!F39)</f>
        <v>6</v>
      </c>
      <c r="G39" s="25">
        <f>SUM(P39,'02'!G39,'02'!O39)</f>
        <v>0</v>
      </c>
      <c r="H39" s="25">
        <f>SUM(Q39,'02'!H39,'02'!P39)</f>
        <v>0</v>
      </c>
      <c r="I39" s="25">
        <f>SUM(R39,'02'!I39,'02'!Q39)</f>
        <v>0</v>
      </c>
      <c r="J39" s="25">
        <f>SUM(S39,'02'!J39,'02'!R39)</f>
        <v>0</v>
      </c>
      <c r="K39" s="25">
        <f>SUM(T39,'02'!K39,'02'!S39)</f>
        <v>0</v>
      </c>
      <c r="L39" s="25">
        <f>SUM(U39,'02'!L39,'02'!T39)</f>
        <v>0</v>
      </c>
      <c r="M39" s="26"/>
      <c r="N39" s="16">
        <f t="shared" si="0"/>
        <v>5</v>
      </c>
      <c r="O39" s="27">
        <v>5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8"/>
      <c r="W39" s="29"/>
      <c r="X39" s="30" t="s">
        <v>25</v>
      </c>
      <c r="Y39" s="18">
        <f t="shared" si="1"/>
        <v>0</v>
      </c>
      <c r="Z39" s="18">
        <f t="shared" si="2"/>
        <v>0</v>
      </c>
      <c r="AA39" s="18">
        <f>SUM('02'!F39:L39)-'02'!E39</f>
        <v>0</v>
      </c>
      <c r="AB39" s="18">
        <f>SUM('02'!O39:T39)-'02'!N39</f>
        <v>0</v>
      </c>
      <c r="AC39" s="18">
        <f>SUM(N39,'02'!E39,'02'!N39)-'01'!E39</f>
        <v>0</v>
      </c>
      <c r="AD39" s="18">
        <f>SUM(O39,'02'!F39)-'01'!F39</f>
        <v>0</v>
      </c>
      <c r="AE39" s="18">
        <f>SUM(P39,'02'!G39,'02'!O39)-'01'!G39</f>
        <v>0</v>
      </c>
      <c r="AF39" s="18">
        <f>SUM(Q39,'02'!H39,'02'!P39)-'01'!H39</f>
        <v>0</v>
      </c>
      <c r="AG39" s="18">
        <f>SUM(R39,'02'!I39,'02'!Q39)-'01'!I39</f>
        <v>0</v>
      </c>
      <c r="AH39" s="18">
        <f>SUM(S39,'02'!J39,'02'!R39)-'01'!J39</f>
        <v>0</v>
      </c>
      <c r="AI39" s="18">
        <f>SUM(T39,'02'!K39,'02'!S39)-'01'!K39</f>
        <v>0</v>
      </c>
      <c r="AJ39" s="18">
        <f>SUM(U39,'02'!L39,'02'!T39)-'01'!L39</f>
        <v>0</v>
      </c>
    </row>
    <row r="40" spans="2:36" s="9" customFormat="1" ht="12" customHeight="1">
      <c r="B40" s="23"/>
      <c r="C40" s="23"/>
      <c r="D40" s="24" t="s">
        <v>26</v>
      </c>
      <c r="E40" s="21">
        <f>SUM(O40:U40,'02'!F40:L40,'02'!O40:T40)</f>
        <v>28</v>
      </c>
      <c r="F40" s="25">
        <f>SUM(O40,'02'!F40)</f>
        <v>21</v>
      </c>
      <c r="G40" s="25">
        <f>SUM(P40,'02'!G40,'02'!O40)</f>
        <v>5</v>
      </c>
      <c r="H40" s="25">
        <f>SUM(Q40,'02'!H40,'02'!P40)</f>
        <v>1</v>
      </c>
      <c r="I40" s="25">
        <f>SUM(R40,'02'!I40,'02'!Q40)</f>
        <v>1</v>
      </c>
      <c r="J40" s="25">
        <f>SUM(S40,'02'!J40,'02'!R40)</f>
        <v>0</v>
      </c>
      <c r="K40" s="25">
        <f>SUM(T40,'02'!K40,'02'!S40)</f>
        <v>0</v>
      </c>
      <c r="L40" s="25">
        <f>SUM(U40,'02'!L40,'02'!T40)</f>
        <v>0</v>
      </c>
      <c r="M40" s="26"/>
      <c r="N40" s="16">
        <f t="shared" si="0"/>
        <v>26</v>
      </c>
      <c r="O40" s="27">
        <v>21</v>
      </c>
      <c r="P40" s="27">
        <v>4</v>
      </c>
      <c r="Q40" s="27">
        <v>1</v>
      </c>
      <c r="R40" s="27">
        <v>0</v>
      </c>
      <c r="S40" s="27">
        <v>0</v>
      </c>
      <c r="T40" s="27">
        <v>0</v>
      </c>
      <c r="U40" s="27">
        <v>0</v>
      </c>
      <c r="V40" s="28"/>
      <c r="W40" s="29"/>
      <c r="X40" s="30" t="s">
        <v>26</v>
      </c>
      <c r="Y40" s="18">
        <f t="shared" si="1"/>
        <v>0</v>
      </c>
      <c r="Z40" s="18">
        <f t="shared" si="2"/>
        <v>0</v>
      </c>
      <c r="AA40" s="18">
        <f>SUM('02'!F40:L40)-'02'!E40</f>
        <v>0</v>
      </c>
      <c r="AB40" s="18">
        <f>SUM('02'!O40:T40)-'02'!N40</f>
        <v>0</v>
      </c>
      <c r="AC40" s="18">
        <f>SUM(N40,'02'!E40,'02'!N40)-'01'!E40</f>
        <v>0</v>
      </c>
      <c r="AD40" s="18">
        <f>SUM(O40,'02'!F40)-'01'!F40</f>
        <v>0</v>
      </c>
      <c r="AE40" s="18">
        <f>SUM(P40,'02'!G40,'02'!O40)-'01'!G40</f>
        <v>0</v>
      </c>
      <c r="AF40" s="18">
        <f>SUM(Q40,'02'!H40,'02'!P40)-'01'!H40</f>
        <v>0</v>
      </c>
      <c r="AG40" s="18">
        <f>SUM(R40,'02'!I40,'02'!Q40)-'01'!I40</f>
        <v>0</v>
      </c>
      <c r="AH40" s="18">
        <f>SUM(S40,'02'!J40,'02'!R40)-'01'!J40</f>
        <v>0</v>
      </c>
      <c r="AI40" s="18">
        <f>SUM(T40,'02'!K40,'02'!S40)-'01'!K40</f>
        <v>0</v>
      </c>
      <c r="AJ40" s="18">
        <f>SUM(U40,'02'!L40,'02'!T40)-'01'!L40</f>
        <v>0</v>
      </c>
    </row>
    <row r="41" spans="2:36" s="9" customFormat="1" ht="12" customHeight="1">
      <c r="B41" s="23"/>
      <c r="C41" s="23"/>
      <c r="D41" s="24" t="s">
        <v>66</v>
      </c>
      <c r="E41" s="21">
        <f>SUM(O41:U41,'02'!F41:L41,'02'!O41:T41)</f>
        <v>319</v>
      </c>
      <c r="F41" s="25">
        <f>SUM(O41,'02'!F41)</f>
        <v>297</v>
      </c>
      <c r="G41" s="25">
        <f>SUM(P41,'02'!G41,'02'!O41)</f>
        <v>19</v>
      </c>
      <c r="H41" s="25">
        <f>SUM(Q41,'02'!H41,'02'!P41)</f>
        <v>3</v>
      </c>
      <c r="I41" s="25">
        <f>SUM(R41,'02'!I41,'02'!Q41)</f>
        <v>0</v>
      </c>
      <c r="J41" s="25">
        <f>SUM(S41,'02'!J41,'02'!R41)</f>
        <v>0</v>
      </c>
      <c r="K41" s="25">
        <f>SUM(T41,'02'!K41,'02'!S41)</f>
        <v>0</v>
      </c>
      <c r="L41" s="25">
        <f>SUM(U41,'02'!L41,'02'!T41)</f>
        <v>0</v>
      </c>
      <c r="M41" s="26"/>
      <c r="N41" s="16">
        <f t="shared" si="0"/>
        <v>304</v>
      </c>
      <c r="O41" s="27">
        <v>285</v>
      </c>
      <c r="P41" s="27">
        <v>16</v>
      </c>
      <c r="Q41" s="27">
        <v>3</v>
      </c>
      <c r="R41" s="27">
        <v>0</v>
      </c>
      <c r="S41" s="27">
        <v>0</v>
      </c>
      <c r="T41" s="27">
        <v>0</v>
      </c>
      <c r="U41" s="27">
        <v>0</v>
      </c>
      <c r="V41" s="28"/>
      <c r="W41" s="29"/>
      <c r="X41" s="30" t="s">
        <v>66</v>
      </c>
      <c r="Y41" s="18">
        <f t="shared" si="1"/>
        <v>0</v>
      </c>
      <c r="Z41" s="18">
        <f t="shared" si="2"/>
        <v>0</v>
      </c>
      <c r="AA41" s="18">
        <f>SUM('02'!F41:L41)-'02'!E41</f>
        <v>0</v>
      </c>
      <c r="AB41" s="18">
        <f>SUM('02'!O41:T41)-'02'!N41</f>
        <v>0</v>
      </c>
      <c r="AC41" s="18">
        <f>SUM(N41,'02'!E41,'02'!N41)-'01'!E41</f>
        <v>0</v>
      </c>
      <c r="AD41" s="18">
        <f>SUM(O41,'02'!F41)-'01'!F41</f>
        <v>0</v>
      </c>
      <c r="AE41" s="18">
        <f>SUM(P41,'02'!G41,'02'!O41)-'01'!G41</f>
        <v>0</v>
      </c>
      <c r="AF41" s="18">
        <f>SUM(Q41,'02'!H41,'02'!P41)-'01'!H41</f>
        <v>0</v>
      </c>
      <c r="AG41" s="18">
        <f>SUM(R41,'02'!I41,'02'!Q41)-'01'!I41</f>
        <v>0</v>
      </c>
      <c r="AH41" s="18">
        <f>SUM(S41,'02'!J41,'02'!R41)-'01'!J41</f>
        <v>0</v>
      </c>
      <c r="AI41" s="18">
        <f>SUM(T41,'02'!K41,'02'!S41)-'01'!K41</f>
        <v>0</v>
      </c>
      <c r="AJ41" s="18">
        <f>SUM(U41,'02'!L41,'02'!T41)-'01'!L41</f>
        <v>0</v>
      </c>
    </row>
    <row r="42" spans="2:36" s="9" customFormat="1" ht="12" customHeight="1">
      <c r="B42" s="23"/>
      <c r="C42" s="23"/>
      <c r="D42" s="24" t="s">
        <v>27</v>
      </c>
      <c r="E42" s="21">
        <f>SUM(O42:U42,'02'!F42:L42,'02'!O42:T42)</f>
        <v>210</v>
      </c>
      <c r="F42" s="25">
        <f>SUM(O42,'02'!F42)</f>
        <v>185</v>
      </c>
      <c r="G42" s="25">
        <f>SUM(P42,'02'!G42,'02'!O42)</f>
        <v>24</v>
      </c>
      <c r="H42" s="25">
        <f>SUM(Q42,'02'!H42,'02'!P42)</f>
        <v>1</v>
      </c>
      <c r="I42" s="25">
        <f>SUM(R42,'02'!I42,'02'!Q42)</f>
        <v>0</v>
      </c>
      <c r="J42" s="25">
        <f>SUM(S42,'02'!J42,'02'!R42)</f>
        <v>0</v>
      </c>
      <c r="K42" s="25">
        <f>SUM(T42,'02'!K42,'02'!S42)</f>
        <v>0</v>
      </c>
      <c r="L42" s="25">
        <f>SUM(U42,'02'!L42,'02'!T42)</f>
        <v>0</v>
      </c>
      <c r="M42" s="26"/>
      <c r="N42" s="16">
        <f t="shared" si="0"/>
        <v>198</v>
      </c>
      <c r="O42" s="27">
        <v>175</v>
      </c>
      <c r="P42" s="27">
        <v>22</v>
      </c>
      <c r="Q42" s="27">
        <v>1</v>
      </c>
      <c r="R42" s="27">
        <v>0</v>
      </c>
      <c r="S42" s="27">
        <v>0</v>
      </c>
      <c r="T42" s="27">
        <v>0</v>
      </c>
      <c r="U42" s="27">
        <v>0</v>
      </c>
      <c r="V42" s="28"/>
      <c r="W42" s="29"/>
      <c r="X42" s="30" t="s">
        <v>27</v>
      </c>
      <c r="Y42" s="18">
        <f t="shared" si="1"/>
        <v>0</v>
      </c>
      <c r="Z42" s="18">
        <f t="shared" si="2"/>
        <v>0</v>
      </c>
      <c r="AA42" s="18">
        <f>SUM('02'!F42:L42)-'02'!E42</f>
        <v>0</v>
      </c>
      <c r="AB42" s="18">
        <f>SUM('02'!O42:T42)-'02'!N42</f>
        <v>0</v>
      </c>
      <c r="AC42" s="18">
        <f>SUM(N42,'02'!E42,'02'!N42)-'01'!E42</f>
        <v>0</v>
      </c>
      <c r="AD42" s="18">
        <f>SUM(O42,'02'!F42)-'01'!F42</f>
        <v>0</v>
      </c>
      <c r="AE42" s="18">
        <f>SUM(P42,'02'!G42,'02'!O42)-'01'!G42</f>
        <v>0</v>
      </c>
      <c r="AF42" s="18">
        <f>SUM(Q42,'02'!H42,'02'!P42)-'01'!H42</f>
        <v>0</v>
      </c>
      <c r="AG42" s="18">
        <f>SUM(R42,'02'!I42,'02'!Q42)-'01'!I42</f>
        <v>0</v>
      </c>
      <c r="AH42" s="18">
        <f>SUM(S42,'02'!J42,'02'!R42)-'01'!J42</f>
        <v>0</v>
      </c>
      <c r="AI42" s="18">
        <f>SUM(T42,'02'!K42,'02'!S42)-'01'!K42</f>
        <v>0</v>
      </c>
      <c r="AJ42" s="18">
        <f>SUM(U42,'02'!L42,'02'!T42)-'01'!L42</f>
        <v>0</v>
      </c>
    </row>
    <row r="43" spans="2:36" s="9" customFormat="1" ht="12" customHeight="1">
      <c r="B43" s="23"/>
      <c r="C43" s="23"/>
      <c r="D43" s="24" t="s">
        <v>67</v>
      </c>
      <c r="E43" s="21">
        <f>SUM(O43:U43,'02'!F43:L43,'02'!O43:T43)</f>
        <v>926</v>
      </c>
      <c r="F43" s="25">
        <f>SUM(O43,'02'!F43)</f>
        <v>915</v>
      </c>
      <c r="G43" s="25">
        <f>SUM(P43,'02'!G43,'02'!O43)</f>
        <v>10</v>
      </c>
      <c r="H43" s="25">
        <f>SUM(Q43,'02'!H43,'02'!P43)</f>
        <v>0</v>
      </c>
      <c r="I43" s="25">
        <f>SUM(R43,'02'!I43,'02'!Q43)</f>
        <v>1</v>
      </c>
      <c r="J43" s="25">
        <f>SUM(S43,'02'!J43,'02'!R43)</f>
        <v>0</v>
      </c>
      <c r="K43" s="25">
        <f>SUM(T43,'02'!K43,'02'!S43)</f>
        <v>0</v>
      </c>
      <c r="L43" s="25">
        <f>SUM(U43,'02'!L43,'02'!T43)</f>
        <v>0</v>
      </c>
      <c r="M43" s="26"/>
      <c r="N43" s="16">
        <f t="shared" si="0"/>
        <v>922</v>
      </c>
      <c r="O43" s="27">
        <v>912</v>
      </c>
      <c r="P43" s="27">
        <v>10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8"/>
      <c r="W43" s="29"/>
      <c r="X43" s="30" t="s">
        <v>67</v>
      </c>
      <c r="Y43" s="18">
        <f t="shared" si="1"/>
        <v>0</v>
      </c>
      <c r="Z43" s="18">
        <f t="shared" si="2"/>
        <v>0</v>
      </c>
      <c r="AA43" s="18">
        <f>SUM('02'!F43:L43)-'02'!E43</f>
        <v>0</v>
      </c>
      <c r="AB43" s="18">
        <f>SUM('02'!O43:T43)-'02'!N43</f>
        <v>0</v>
      </c>
      <c r="AC43" s="18">
        <f>SUM(N43,'02'!E43,'02'!N43)-'01'!E43</f>
        <v>0</v>
      </c>
      <c r="AD43" s="18">
        <f>SUM(O43,'02'!F43)-'01'!F43</f>
        <v>0</v>
      </c>
      <c r="AE43" s="18">
        <f>SUM(P43,'02'!G43,'02'!O43)-'01'!G43</f>
        <v>0</v>
      </c>
      <c r="AF43" s="18">
        <f>SUM(Q43,'02'!H43,'02'!P43)-'01'!H43</f>
        <v>0</v>
      </c>
      <c r="AG43" s="18">
        <f>SUM(R43,'02'!I43,'02'!Q43)-'01'!I43</f>
        <v>0</v>
      </c>
      <c r="AH43" s="18">
        <f>SUM(S43,'02'!J43,'02'!R43)-'01'!J43</f>
        <v>0</v>
      </c>
      <c r="AI43" s="18">
        <f>SUM(T43,'02'!K43,'02'!S43)-'01'!K43</f>
        <v>0</v>
      </c>
      <c r="AJ43" s="18">
        <f>SUM(U43,'02'!L43,'02'!T43)-'01'!L43</f>
        <v>0</v>
      </c>
    </row>
    <row r="44" spans="2:36" s="9" customFormat="1" ht="12" customHeight="1">
      <c r="B44" s="23"/>
      <c r="C44" s="23"/>
      <c r="D44" s="24" t="s">
        <v>28</v>
      </c>
      <c r="E44" s="21">
        <f>SUM(O44:U44,'02'!F44:L44,'02'!O44:T44)</f>
        <v>6290</v>
      </c>
      <c r="F44" s="25">
        <f>SUM(O44,'02'!F44)</f>
        <v>4788</v>
      </c>
      <c r="G44" s="25">
        <f>SUM(P44,'02'!G44,'02'!O44)</f>
        <v>1282</v>
      </c>
      <c r="H44" s="25">
        <f>SUM(Q44,'02'!H44,'02'!P44)</f>
        <v>197</v>
      </c>
      <c r="I44" s="25">
        <f>SUM(R44,'02'!I44,'02'!Q44)</f>
        <v>17</v>
      </c>
      <c r="J44" s="25">
        <f>SUM(S44,'02'!J44,'02'!R44)</f>
        <v>6</v>
      </c>
      <c r="K44" s="25">
        <f>SUM(T44,'02'!K44,'02'!S44)</f>
        <v>0</v>
      </c>
      <c r="L44" s="25">
        <f>SUM(U44,'02'!L44,'02'!T44)</f>
        <v>0</v>
      </c>
      <c r="M44" s="26"/>
      <c r="N44" s="16">
        <f t="shared" si="0"/>
        <v>5071</v>
      </c>
      <c r="O44" s="27">
        <v>4251</v>
      </c>
      <c r="P44" s="27">
        <v>740</v>
      </c>
      <c r="Q44" s="27">
        <v>79</v>
      </c>
      <c r="R44" s="27">
        <v>1</v>
      </c>
      <c r="S44" s="27">
        <v>0</v>
      </c>
      <c r="T44" s="27">
        <v>0</v>
      </c>
      <c r="U44" s="27">
        <v>0</v>
      </c>
      <c r="V44" s="28"/>
      <c r="W44" s="29"/>
      <c r="X44" s="30" t="s">
        <v>28</v>
      </c>
      <c r="Y44" s="18">
        <f t="shared" si="1"/>
        <v>0</v>
      </c>
      <c r="Z44" s="18">
        <f t="shared" si="2"/>
        <v>0</v>
      </c>
      <c r="AA44" s="18">
        <f>SUM('02'!F44:L44)-'02'!E44</f>
        <v>0</v>
      </c>
      <c r="AB44" s="18">
        <f>SUM('02'!O44:T44)-'02'!N44</f>
        <v>0</v>
      </c>
      <c r="AC44" s="18">
        <f>SUM(N44,'02'!E44,'02'!N44)-'01'!E44</f>
        <v>0</v>
      </c>
      <c r="AD44" s="18">
        <f>SUM(O44,'02'!F44)-'01'!F44</f>
        <v>0</v>
      </c>
      <c r="AE44" s="18">
        <f>SUM(P44,'02'!G44,'02'!O44)-'01'!G44</f>
        <v>0</v>
      </c>
      <c r="AF44" s="18">
        <f>SUM(Q44,'02'!H44,'02'!P44)-'01'!H44</f>
        <v>0</v>
      </c>
      <c r="AG44" s="18">
        <f>SUM(R44,'02'!I44,'02'!Q44)-'01'!I44</f>
        <v>0</v>
      </c>
      <c r="AH44" s="18">
        <f>SUM(S44,'02'!J44,'02'!R44)-'01'!J44</f>
        <v>0</v>
      </c>
      <c r="AI44" s="18">
        <f>SUM(T44,'02'!K44,'02'!S44)-'01'!K44</f>
        <v>0</v>
      </c>
      <c r="AJ44" s="18">
        <f>SUM(U44,'02'!L44,'02'!T44)-'01'!L44</f>
        <v>0</v>
      </c>
    </row>
    <row r="45" spans="2:36" s="9" customFormat="1" ht="12" customHeight="1">
      <c r="B45" s="23"/>
      <c r="C45" s="23"/>
      <c r="D45" s="24" t="s">
        <v>29</v>
      </c>
      <c r="E45" s="21">
        <f>SUM(O45:U45,'02'!F45:L45,'02'!O45:T45)</f>
        <v>1463</v>
      </c>
      <c r="F45" s="25">
        <f>SUM(O45,'02'!F45)</f>
        <v>1370</v>
      </c>
      <c r="G45" s="25">
        <f>SUM(P45,'02'!G45,'02'!O45)</f>
        <v>73</v>
      </c>
      <c r="H45" s="25">
        <f>SUM(Q45,'02'!H45,'02'!P45)</f>
        <v>13</v>
      </c>
      <c r="I45" s="25">
        <f>SUM(R45,'02'!I45,'02'!Q45)</f>
        <v>6</v>
      </c>
      <c r="J45" s="25">
        <f>SUM(S45,'02'!J45,'02'!R45)</f>
        <v>0</v>
      </c>
      <c r="K45" s="25">
        <f>SUM(T45,'02'!K45,'02'!S45)</f>
        <v>1</v>
      </c>
      <c r="L45" s="25">
        <f>SUM(U45,'02'!L45,'02'!T45)</f>
        <v>0</v>
      </c>
      <c r="M45" s="26"/>
      <c r="N45" s="16">
        <f t="shared" si="0"/>
        <v>1332</v>
      </c>
      <c r="O45" s="27">
        <v>1282</v>
      </c>
      <c r="P45" s="27">
        <v>41</v>
      </c>
      <c r="Q45" s="27">
        <v>6</v>
      </c>
      <c r="R45" s="27">
        <v>3</v>
      </c>
      <c r="S45" s="27">
        <v>0</v>
      </c>
      <c r="T45" s="27">
        <v>0</v>
      </c>
      <c r="U45" s="27">
        <v>0</v>
      </c>
      <c r="V45" s="28"/>
      <c r="W45" s="29"/>
      <c r="X45" s="30" t="s">
        <v>29</v>
      </c>
      <c r="Y45" s="18">
        <f t="shared" si="1"/>
        <v>0</v>
      </c>
      <c r="Z45" s="18">
        <f t="shared" si="2"/>
        <v>0</v>
      </c>
      <c r="AA45" s="18">
        <f>SUM('02'!F45:L45)-'02'!E45</f>
        <v>0</v>
      </c>
      <c r="AB45" s="18">
        <f>SUM('02'!O45:T45)-'02'!N45</f>
        <v>0</v>
      </c>
      <c r="AC45" s="18">
        <f>SUM(N45,'02'!E45,'02'!N45)-'01'!E45</f>
        <v>0</v>
      </c>
      <c r="AD45" s="18">
        <f>SUM(O45,'02'!F45)-'01'!F45</f>
        <v>0</v>
      </c>
      <c r="AE45" s="18">
        <f>SUM(P45,'02'!G45,'02'!O45)-'01'!G45</f>
        <v>0</v>
      </c>
      <c r="AF45" s="18">
        <f>SUM(Q45,'02'!H45,'02'!P45)-'01'!H45</f>
        <v>0</v>
      </c>
      <c r="AG45" s="18">
        <f>SUM(R45,'02'!I45,'02'!Q45)-'01'!I45</f>
        <v>0</v>
      </c>
      <c r="AH45" s="18">
        <f>SUM(S45,'02'!J45,'02'!R45)-'01'!J45</f>
        <v>0</v>
      </c>
      <c r="AI45" s="18">
        <f>SUM(T45,'02'!K45,'02'!S45)-'01'!K45</f>
        <v>0</v>
      </c>
      <c r="AJ45" s="18">
        <f>SUM(U45,'02'!L45,'02'!T45)-'01'!L45</f>
        <v>0</v>
      </c>
    </row>
    <row r="46" spans="2:36" s="9" customFormat="1" ht="12" customHeight="1">
      <c r="B46" s="23"/>
      <c r="C46" s="23"/>
      <c r="D46" s="24" t="s">
        <v>31</v>
      </c>
      <c r="E46" s="21">
        <f>SUM(O46:U46,'02'!F46:L46,'02'!O46:T46)</f>
        <v>7013</v>
      </c>
      <c r="F46" s="25">
        <f>SUM(O46,'02'!F46)</f>
        <v>6573</v>
      </c>
      <c r="G46" s="25">
        <f>SUM(P46,'02'!G46,'02'!O46)</f>
        <v>373</v>
      </c>
      <c r="H46" s="25">
        <f>SUM(Q46,'02'!H46,'02'!P46)</f>
        <v>52</v>
      </c>
      <c r="I46" s="25">
        <f>SUM(R46,'02'!I46,'02'!Q46)</f>
        <v>11</v>
      </c>
      <c r="J46" s="25">
        <f>SUM(S46,'02'!J46,'02'!R46)</f>
        <v>2</v>
      </c>
      <c r="K46" s="25">
        <f>SUM(T46,'02'!K46,'02'!S46)</f>
        <v>2</v>
      </c>
      <c r="L46" s="25">
        <f>SUM(U46,'02'!L46,'02'!T46)</f>
        <v>0</v>
      </c>
      <c r="M46" s="26"/>
      <c r="N46" s="16">
        <f t="shared" si="0"/>
        <v>6274</v>
      </c>
      <c r="O46" s="27">
        <v>6068</v>
      </c>
      <c r="P46" s="27">
        <v>197</v>
      </c>
      <c r="Q46" s="27">
        <v>8</v>
      </c>
      <c r="R46" s="27">
        <v>1</v>
      </c>
      <c r="S46" s="27">
        <v>0</v>
      </c>
      <c r="T46" s="27">
        <v>0</v>
      </c>
      <c r="U46" s="27">
        <v>0</v>
      </c>
      <c r="V46" s="28"/>
      <c r="W46" s="29"/>
      <c r="X46" s="30" t="s">
        <v>31</v>
      </c>
      <c r="Y46" s="18">
        <f t="shared" si="1"/>
        <v>0</v>
      </c>
      <c r="Z46" s="18">
        <f t="shared" si="2"/>
        <v>0</v>
      </c>
      <c r="AA46" s="18">
        <f>SUM('02'!F46:L46)-'02'!E46</f>
        <v>0</v>
      </c>
      <c r="AB46" s="18">
        <f>SUM('02'!O46:T46)-'02'!N46</f>
        <v>0</v>
      </c>
      <c r="AC46" s="18">
        <f>SUM(N46,'02'!E46,'02'!N46)-'01'!E46</f>
        <v>0</v>
      </c>
      <c r="AD46" s="18">
        <f>SUM(O46,'02'!F46)-'01'!F46</f>
        <v>0</v>
      </c>
      <c r="AE46" s="18">
        <f>SUM(P46,'02'!G46,'02'!O46)-'01'!G46</f>
        <v>0</v>
      </c>
      <c r="AF46" s="18">
        <f>SUM(Q46,'02'!H46,'02'!P46)-'01'!H46</f>
        <v>0</v>
      </c>
      <c r="AG46" s="18">
        <f>SUM(R46,'02'!I46,'02'!Q46)-'01'!I46</f>
        <v>0</v>
      </c>
      <c r="AH46" s="18">
        <f>SUM(S46,'02'!J46,'02'!R46)-'01'!J46</f>
        <v>0</v>
      </c>
      <c r="AI46" s="18">
        <f>SUM(T46,'02'!K46,'02'!S46)-'01'!K46</f>
        <v>0</v>
      </c>
      <c r="AJ46" s="18">
        <f>SUM(U46,'02'!L46,'02'!T46)-'01'!L46</f>
        <v>0</v>
      </c>
    </row>
    <row r="47" spans="2:36" s="9" customFormat="1" ht="12" customHeight="1">
      <c r="B47" s="23"/>
      <c r="C47" s="23"/>
      <c r="D47" s="24" t="s">
        <v>68</v>
      </c>
      <c r="E47" s="21">
        <f>SUM(O47:U47,'02'!F47:L47,'02'!O47:T47)</f>
        <v>371</v>
      </c>
      <c r="F47" s="25">
        <f>SUM(O47,'02'!F47)</f>
        <v>341</v>
      </c>
      <c r="G47" s="25">
        <f>SUM(P47,'02'!G47,'02'!O47)</f>
        <v>22</v>
      </c>
      <c r="H47" s="25">
        <f>SUM(Q47,'02'!H47,'02'!P47)</f>
        <v>7</v>
      </c>
      <c r="I47" s="25">
        <f>SUM(R47,'02'!I47,'02'!Q47)</f>
        <v>1</v>
      </c>
      <c r="J47" s="25">
        <f>SUM(S47,'02'!J47,'02'!R47)</f>
        <v>0</v>
      </c>
      <c r="K47" s="25">
        <f>SUM(T47,'02'!K47,'02'!S47)</f>
        <v>0</v>
      </c>
      <c r="L47" s="25">
        <f>SUM(U47,'02'!L47,'02'!T47)</f>
        <v>0</v>
      </c>
      <c r="M47" s="26"/>
      <c r="N47" s="16">
        <f t="shared" si="0"/>
        <v>346</v>
      </c>
      <c r="O47" s="31">
        <v>328</v>
      </c>
      <c r="P47" s="31">
        <v>14</v>
      </c>
      <c r="Q47" s="31">
        <v>3</v>
      </c>
      <c r="R47" s="31">
        <v>1</v>
      </c>
      <c r="S47" s="31">
        <v>0</v>
      </c>
      <c r="T47" s="31">
        <v>0</v>
      </c>
      <c r="U47" s="31">
        <v>0</v>
      </c>
      <c r="V47" s="28"/>
      <c r="W47" s="29"/>
      <c r="X47" s="30" t="s">
        <v>68</v>
      </c>
      <c r="Y47" s="18">
        <f t="shared" si="1"/>
        <v>0</v>
      </c>
      <c r="Z47" s="18">
        <f t="shared" si="2"/>
        <v>0</v>
      </c>
      <c r="AA47" s="18">
        <f>SUM('02'!F47:L47)-'02'!E47</f>
        <v>0</v>
      </c>
      <c r="AB47" s="18">
        <f>SUM('02'!O47:T47)-'02'!N47</f>
        <v>0</v>
      </c>
      <c r="AC47" s="18">
        <f>SUM(N47,'02'!E47,'02'!N47)-'01'!E47</f>
        <v>0</v>
      </c>
      <c r="AD47" s="18">
        <f>SUM(O47,'02'!F47)-'01'!F47</f>
        <v>0</v>
      </c>
      <c r="AE47" s="18">
        <f>SUM(P47,'02'!G47,'02'!O47)-'01'!G47</f>
        <v>0</v>
      </c>
      <c r="AF47" s="18">
        <f>SUM(Q47,'02'!H47,'02'!P47)-'01'!H47</f>
        <v>0</v>
      </c>
      <c r="AG47" s="18">
        <f>SUM(R47,'02'!I47,'02'!Q47)-'01'!I47</f>
        <v>0</v>
      </c>
      <c r="AH47" s="18">
        <f>SUM(S47,'02'!J47,'02'!R47)-'01'!J47</f>
        <v>0</v>
      </c>
      <c r="AI47" s="18">
        <f>SUM(T47,'02'!K47,'02'!S47)-'01'!K47</f>
        <v>0</v>
      </c>
      <c r="AJ47" s="18">
        <f>SUM(U47,'02'!L47,'02'!T47)-'01'!L47</f>
        <v>0</v>
      </c>
    </row>
    <row r="48" spans="2:36" s="9" customFormat="1" ht="12" customHeight="1">
      <c r="B48" s="23"/>
      <c r="C48" s="23"/>
      <c r="D48" s="24" t="s">
        <v>24</v>
      </c>
      <c r="E48" s="21">
        <f>SUM(O48:U48,'02'!F48:L48,'02'!O48:T48)</f>
        <v>29003</v>
      </c>
      <c r="F48" s="25">
        <f>SUM(O48,'02'!F48)</f>
        <v>20475</v>
      </c>
      <c r="G48" s="25">
        <f>SUM(P48,'02'!G48,'02'!O48)</f>
        <v>6709</v>
      </c>
      <c r="H48" s="25">
        <f>SUM(Q48,'02'!H48,'02'!P48)</f>
        <v>1222</v>
      </c>
      <c r="I48" s="25">
        <f>SUM(R48,'02'!I48,'02'!Q48)</f>
        <v>227</v>
      </c>
      <c r="J48" s="25">
        <f>SUM(S48,'02'!J48,'02'!R48)</f>
        <v>298</v>
      </c>
      <c r="K48" s="25">
        <f>SUM(T48,'02'!K48,'02'!S48)</f>
        <v>65</v>
      </c>
      <c r="L48" s="25">
        <f>SUM(U48,'02'!L48,'02'!T48)</f>
        <v>7</v>
      </c>
      <c r="M48" s="26"/>
      <c r="N48" s="16">
        <f t="shared" si="0"/>
        <v>28011</v>
      </c>
      <c r="O48" s="31">
        <v>20061</v>
      </c>
      <c r="P48" s="31">
        <v>6394</v>
      </c>
      <c r="Q48" s="31">
        <v>1068</v>
      </c>
      <c r="R48" s="31">
        <v>175</v>
      </c>
      <c r="S48" s="31">
        <v>243</v>
      </c>
      <c r="T48" s="31">
        <v>63</v>
      </c>
      <c r="U48" s="31">
        <v>7</v>
      </c>
      <c r="V48" s="28"/>
      <c r="W48" s="29"/>
      <c r="X48" s="30" t="s">
        <v>24</v>
      </c>
      <c r="Y48" s="18">
        <f t="shared" si="1"/>
        <v>0</v>
      </c>
      <c r="Z48" s="18">
        <f t="shared" si="2"/>
        <v>0</v>
      </c>
      <c r="AA48" s="18">
        <f>SUM('02'!F48:L48)-'02'!E48</f>
        <v>0</v>
      </c>
      <c r="AB48" s="18">
        <f>SUM('02'!O48:T48)-'02'!N48</f>
        <v>0</v>
      </c>
      <c r="AC48" s="18">
        <f>SUM(N48,'02'!E48,'02'!N48)-'01'!E48</f>
        <v>0</v>
      </c>
      <c r="AD48" s="18">
        <f>SUM(O48,'02'!F48)-'01'!F48</f>
        <v>0</v>
      </c>
      <c r="AE48" s="18">
        <f>SUM(P48,'02'!G48,'02'!O48)-'01'!G48</f>
        <v>0</v>
      </c>
      <c r="AF48" s="18">
        <f>SUM(Q48,'02'!H48,'02'!P48)-'01'!H48</f>
        <v>0</v>
      </c>
      <c r="AG48" s="18">
        <f>SUM(R48,'02'!I48,'02'!Q48)-'01'!I48</f>
        <v>0</v>
      </c>
      <c r="AH48" s="18">
        <f>SUM(S48,'02'!J48,'02'!R48)-'01'!J48</f>
        <v>0</v>
      </c>
      <c r="AI48" s="18">
        <f>SUM(T48,'02'!K48,'02'!S48)-'01'!K48</f>
        <v>0</v>
      </c>
      <c r="AJ48" s="18">
        <f>SUM(U48,'02'!L48,'02'!T48)-'01'!L48</f>
        <v>0</v>
      </c>
    </row>
    <row r="49" spans="2:36" s="9" customFormat="1" ht="12" customHeight="1">
      <c r="B49" s="23"/>
      <c r="C49" s="23"/>
      <c r="D49" s="24" t="s">
        <v>69</v>
      </c>
      <c r="E49" s="21">
        <f>SUM(O49:U49,'02'!F49:L49,'02'!O49:T49)</f>
        <v>11670</v>
      </c>
      <c r="F49" s="25">
        <f>SUM(O49,'02'!F49)</f>
        <v>4966</v>
      </c>
      <c r="G49" s="25">
        <f>SUM(P49,'02'!G49,'02'!O49)</f>
        <v>4225</v>
      </c>
      <c r="H49" s="25">
        <f>SUM(Q49,'02'!H49,'02'!P49)</f>
        <v>1216</v>
      </c>
      <c r="I49" s="25">
        <f>SUM(R49,'02'!I49,'02'!Q49)</f>
        <v>317</v>
      </c>
      <c r="J49" s="25">
        <f>SUM(S49,'02'!J49,'02'!R49)</f>
        <v>668</v>
      </c>
      <c r="K49" s="25">
        <f>SUM(T49,'02'!K49,'02'!S49)</f>
        <v>275</v>
      </c>
      <c r="L49" s="25">
        <f>SUM(U49,'02'!L49,'02'!T49)</f>
        <v>3</v>
      </c>
      <c r="M49" s="26"/>
      <c r="N49" s="16">
        <f t="shared" si="0"/>
        <v>10439</v>
      </c>
      <c r="O49" s="27">
        <v>4492</v>
      </c>
      <c r="P49" s="27">
        <v>3799</v>
      </c>
      <c r="Q49" s="27">
        <v>1036</v>
      </c>
      <c r="R49" s="27">
        <v>193</v>
      </c>
      <c r="S49" s="27">
        <v>650</v>
      </c>
      <c r="T49" s="27">
        <v>266</v>
      </c>
      <c r="U49" s="27">
        <v>3</v>
      </c>
      <c r="V49" s="28"/>
      <c r="W49" s="29"/>
      <c r="X49" s="30" t="s">
        <v>69</v>
      </c>
      <c r="Y49" s="18">
        <f t="shared" si="1"/>
        <v>0</v>
      </c>
      <c r="Z49" s="18">
        <f t="shared" si="2"/>
        <v>0</v>
      </c>
      <c r="AA49" s="18">
        <f>SUM('02'!F49:L49)-'02'!E49</f>
        <v>0</v>
      </c>
      <c r="AB49" s="18">
        <f>SUM('02'!O49:T49)-'02'!N49</f>
        <v>0</v>
      </c>
      <c r="AC49" s="18">
        <f>SUM(N49,'02'!E49,'02'!N49)-'01'!E49</f>
        <v>0</v>
      </c>
      <c r="AD49" s="18">
        <f>SUM(O49,'02'!F49)-'01'!F49</f>
        <v>0</v>
      </c>
      <c r="AE49" s="18">
        <f>SUM(P49,'02'!G49,'02'!O49)-'01'!G49</f>
        <v>0</v>
      </c>
      <c r="AF49" s="18">
        <f>SUM(Q49,'02'!H49,'02'!P49)-'01'!H49</f>
        <v>0</v>
      </c>
      <c r="AG49" s="18">
        <f>SUM(R49,'02'!I49,'02'!Q49)-'01'!I49</f>
        <v>0</v>
      </c>
      <c r="AH49" s="18">
        <f>SUM(S49,'02'!J49,'02'!R49)-'01'!J49</f>
        <v>0</v>
      </c>
      <c r="AI49" s="18">
        <f>SUM(T49,'02'!K49,'02'!S49)-'01'!K49</f>
        <v>0</v>
      </c>
      <c r="AJ49" s="18">
        <f>SUM(U49,'02'!L49,'02'!T49)-'01'!L49</f>
        <v>0</v>
      </c>
    </row>
    <row r="50" spans="2:36" s="9" customFormat="1" ht="12" customHeight="1">
      <c r="B50" s="23"/>
      <c r="C50" s="23"/>
      <c r="D50" s="24" t="s">
        <v>70</v>
      </c>
      <c r="E50" s="21">
        <f>SUM(O50:U50,'02'!F50:L50,'02'!O50:T50)</f>
        <v>681</v>
      </c>
      <c r="F50" s="25">
        <f>SUM(O50,'02'!F50)</f>
        <v>635</v>
      </c>
      <c r="G50" s="25">
        <f>SUM(P50,'02'!G50,'02'!O50)</f>
        <v>43</v>
      </c>
      <c r="H50" s="25">
        <f>SUM(Q50,'02'!H50,'02'!P50)</f>
        <v>3</v>
      </c>
      <c r="I50" s="25">
        <f>SUM(R50,'02'!I50,'02'!Q50)</f>
        <v>0</v>
      </c>
      <c r="J50" s="25">
        <f>SUM(S50,'02'!J50,'02'!R50)</f>
        <v>0</v>
      </c>
      <c r="K50" s="25">
        <f>SUM(T50,'02'!K50,'02'!S50)</f>
        <v>0</v>
      </c>
      <c r="L50" s="25">
        <f>SUM(U50,'02'!L50,'02'!T50)</f>
        <v>0</v>
      </c>
      <c r="M50" s="26"/>
      <c r="N50" s="16">
        <f t="shared" si="0"/>
        <v>646</v>
      </c>
      <c r="O50" s="31">
        <v>609</v>
      </c>
      <c r="P50" s="31">
        <v>35</v>
      </c>
      <c r="Q50" s="31">
        <v>2</v>
      </c>
      <c r="R50" s="31">
        <v>0</v>
      </c>
      <c r="S50" s="31">
        <v>0</v>
      </c>
      <c r="T50" s="31">
        <v>0</v>
      </c>
      <c r="U50" s="31">
        <v>0</v>
      </c>
      <c r="V50" s="28"/>
      <c r="W50" s="29"/>
      <c r="X50" s="30" t="s">
        <v>70</v>
      </c>
      <c r="Y50" s="18">
        <f t="shared" si="1"/>
        <v>0</v>
      </c>
      <c r="Z50" s="18">
        <f t="shared" si="2"/>
        <v>0</v>
      </c>
      <c r="AA50" s="18">
        <f>SUM('02'!F50:L50)-'02'!E50</f>
        <v>0</v>
      </c>
      <c r="AB50" s="18">
        <f>SUM('02'!O50:T50)-'02'!N50</f>
        <v>0</v>
      </c>
      <c r="AC50" s="18">
        <f>SUM(N50,'02'!E50,'02'!N50)-'01'!E50</f>
        <v>0</v>
      </c>
      <c r="AD50" s="18">
        <f>SUM(O50,'02'!F50)-'01'!F50</f>
        <v>0</v>
      </c>
      <c r="AE50" s="18">
        <f>SUM(P50,'02'!G50,'02'!O50)-'01'!G50</f>
        <v>0</v>
      </c>
      <c r="AF50" s="18">
        <f>SUM(Q50,'02'!H50,'02'!P50)-'01'!H50</f>
        <v>0</v>
      </c>
      <c r="AG50" s="18">
        <f>SUM(R50,'02'!I50,'02'!Q50)-'01'!I50</f>
        <v>0</v>
      </c>
      <c r="AH50" s="18">
        <f>SUM(S50,'02'!J50,'02'!R50)-'01'!J50</f>
        <v>0</v>
      </c>
      <c r="AI50" s="18">
        <f>SUM(T50,'02'!K50,'02'!S50)-'01'!K50</f>
        <v>0</v>
      </c>
      <c r="AJ50" s="18">
        <f>SUM(U50,'02'!L50,'02'!T50)-'01'!L50</f>
        <v>0</v>
      </c>
    </row>
    <row r="51" spans="2:36" s="9" customFormat="1" ht="12" customHeight="1">
      <c r="B51" s="23"/>
      <c r="C51" s="23"/>
      <c r="D51" s="24" t="s">
        <v>71</v>
      </c>
      <c r="E51" s="21">
        <f>SUM(O51:U51,'02'!F51:L51,'02'!O51:T51)</f>
        <v>9624</v>
      </c>
      <c r="F51" s="25">
        <f>SUM(O51,'02'!F51)</f>
        <v>5369</v>
      </c>
      <c r="G51" s="25">
        <f>SUM(P51,'02'!G51,'02'!O51)</f>
        <v>2905</v>
      </c>
      <c r="H51" s="25">
        <f>SUM(Q51,'02'!H51,'02'!P51)</f>
        <v>1041</v>
      </c>
      <c r="I51" s="25">
        <f>SUM(R51,'02'!I51,'02'!Q51)</f>
        <v>146</v>
      </c>
      <c r="J51" s="25">
        <f>SUM(S51,'02'!J51,'02'!R51)</f>
        <v>86</v>
      </c>
      <c r="K51" s="25">
        <f>SUM(T51,'02'!K51,'02'!S51)</f>
        <v>52</v>
      </c>
      <c r="L51" s="25">
        <f>SUM(U51,'02'!L51,'02'!T51)</f>
        <v>25</v>
      </c>
      <c r="M51" s="26"/>
      <c r="N51" s="16">
        <f t="shared" si="0"/>
        <v>8871</v>
      </c>
      <c r="O51" s="27">
        <v>5304</v>
      </c>
      <c r="P51" s="27">
        <v>2606</v>
      </c>
      <c r="Q51" s="27">
        <v>782</v>
      </c>
      <c r="R51" s="27">
        <v>91</v>
      </c>
      <c r="S51" s="27">
        <v>46</v>
      </c>
      <c r="T51" s="27">
        <v>42</v>
      </c>
      <c r="U51" s="27">
        <v>0</v>
      </c>
      <c r="V51" s="28"/>
      <c r="W51" s="29"/>
      <c r="X51" s="30" t="s">
        <v>71</v>
      </c>
      <c r="Y51" s="18">
        <f t="shared" si="1"/>
        <v>0</v>
      </c>
      <c r="Z51" s="18">
        <f t="shared" si="2"/>
        <v>0</v>
      </c>
      <c r="AA51" s="18">
        <f>SUM('02'!F51:L51)-'02'!E51</f>
        <v>0</v>
      </c>
      <c r="AB51" s="18">
        <f>SUM('02'!O51:T51)-'02'!N51</f>
        <v>0</v>
      </c>
      <c r="AC51" s="18">
        <f>SUM(N51,'02'!E51,'02'!N51)-'01'!E51</f>
        <v>0</v>
      </c>
      <c r="AD51" s="18">
        <f>SUM(O51,'02'!F51)-'01'!F51</f>
        <v>0</v>
      </c>
      <c r="AE51" s="18">
        <f>SUM(P51,'02'!G51,'02'!O51)-'01'!G51</f>
        <v>0</v>
      </c>
      <c r="AF51" s="18">
        <f>SUM(Q51,'02'!H51,'02'!P51)-'01'!H51</f>
        <v>0</v>
      </c>
      <c r="AG51" s="18">
        <f>SUM(R51,'02'!I51,'02'!Q51)-'01'!I51</f>
        <v>0</v>
      </c>
      <c r="AH51" s="18">
        <f>SUM(S51,'02'!J51,'02'!R51)-'01'!J51</f>
        <v>0</v>
      </c>
      <c r="AI51" s="18">
        <f>SUM(T51,'02'!K51,'02'!S51)-'01'!K51</f>
        <v>0</v>
      </c>
      <c r="AJ51" s="18">
        <f>SUM(U51,'02'!L51,'02'!T51)-'01'!L51</f>
        <v>0</v>
      </c>
    </row>
    <row r="52" spans="2:36" s="9" customFormat="1" ht="12" customHeight="1">
      <c r="B52" s="23"/>
      <c r="C52" s="23"/>
      <c r="D52" s="24" t="s">
        <v>72</v>
      </c>
      <c r="E52" s="21">
        <f>SUM(O52:U52,'02'!F52:L52,'02'!O52:T52)</f>
        <v>4543</v>
      </c>
      <c r="F52" s="25">
        <f>SUM(O52,'02'!F52)</f>
        <v>4523</v>
      </c>
      <c r="G52" s="25">
        <f>SUM(P52,'02'!G52,'02'!O52)</f>
        <v>20</v>
      </c>
      <c r="H52" s="25">
        <f>SUM(Q52,'02'!H52,'02'!P52)</f>
        <v>0</v>
      </c>
      <c r="I52" s="25">
        <f>SUM(R52,'02'!I52,'02'!Q52)</f>
        <v>0</v>
      </c>
      <c r="J52" s="25">
        <f>SUM(S52,'02'!J52,'02'!R52)</f>
        <v>0</v>
      </c>
      <c r="K52" s="25">
        <f>SUM(T52,'02'!K52,'02'!S52)</f>
        <v>0</v>
      </c>
      <c r="L52" s="25">
        <f>SUM(U52,'02'!L52,'02'!T52)</f>
        <v>0</v>
      </c>
      <c r="M52" s="26"/>
      <c r="N52" s="16">
        <f t="shared" si="0"/>
        <v>4316</v>
      </c>
      <c r="O52" s="31">
        <v>4315</v>
      </c>
      <c r="P52" s="31">
        <v>1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28"/>
      <c r="W52" s="29"/>
      <c r="X52" s="30" t="s">
        <v>72</v>
      </c>
      <c r="Y52" s="18">
        <f t="shared" si="1"/>
        <v>0</v>
      </c>
      <c r="Z52" s="18">
        <f t="shared" si="2"/>
        <v>0</v>
      </c>
      <c r="AA52" s="18">
        <f>SUM('02'!F52:L52)-'02'!E52</f>
        <v>0</v>
      </c>
      <c r="AB52" s="18">
        <f>SUM('02'!O52:T52)-'02'!N52</f>
        <v>0</v>
      </c>
      <c r="AC52" s="18">
        <f>SUM(N52,'02'!E52,'02'!N52)-'01'!E52</f>
        <v>0</v>
      </c>
      <c r="AD52" s="18">
        <f>SUM(O52,'02'!F52)-'01'!F52</f>
        <v>0</v>
      </c>
      <c r="AE52" s="18">
        <f>SUM(P52,'02'!G52,'02'!O52)-'01'!G52</f>
        <v>0</v>
      </c>
      <c r="AF52" s="18">
        <f>SUM(Q52,'02'!H52,'02'!P52)-'01'!H52</f>
        <v>0</v>
      </c>
      <c r="AG52" s="18">
        <f>SUM(R52,'02'!I52,'02'!Q52)-'01'!I52</f>
        <v>0</v>
      </c>
      <c r="AH52" s="18">
        <f>SUM(S52,'02'!J52,'02'!R52)-'01'!J52</f>
        <v>0</v>
      </c>
      <c r="AI52" s="18">
        <f>SUM(T52,'02'!K52,'02'!S52)-'01'!K52</f>
        <v>0</v>
      </c>
      <c r="AJ52" s="18">
        <f>SUM(U52,'02'!L52,'02'!T52)-'01'!L52</f>
        <v>0</v>
      </c>
    </row>
    <row r="53" spans="2:36" s="9" customFormat="1" ht="12" customHeight="1">
      <c r="B53" s="23"/>
      <c r="C53" s="23"/>
      <c r="D53" s="24" t="s">
        <v>73</v>
      </c>
      <c r="E53" s="21">
        <f>SUM(O53:U53,'02'!F53:L53,'02'!O53:T53)</f>
        <v>1934</v>
      </c>
      <c r="F53" s="25">
        <f>SUM(O53,'02'!F53)</f>
        <v>1109</v>
      </c>
      <c r="G53" s="25">
        <f>SUM(P53,'02'!G53,'02'!O53)</f>
        <v>568</v>
      </c>
      <c r="H53" s="25">
        <f>SUM(Q53,'02'!H53,'02'!P53)</f>
        <v>129</v>
      </c>
      <c r="I53" s="25">
        <f>SUM(R53,'02'!I53,'02'!Q53)</f>
        <v>97</v>
      </c>
      <c r="J53" s="25">
        <f>SUM(S53,'02'!J53,'02'!R53)</f>
        <v>10</v>
      </c>
      <c r="K53" s="25">
        <f>SUM(T53,'02'!K53,'02'!S53)</f>
        <v>15</v>
      </c>
      <c r="L53" s="25">
        <f>SUM(U53,'02'!L53,'02'!T53)</f>
        <v>6</v>
      </c>
      <c r="M53" s="26"/>
      <c r="N53" s="16">
        <f t="shared" si="0"/>
        <v>1890</v>
      </c>
      <c r="O53" s="27">
        <v>1102</v>
      </c>
      <c r="P53" s="27">
        <v>539</v>
      </c>
      <c r="Q53" s="27">
        <v>124</v>
      </c>
      <c r="R53" s="27">
        <v>95</v>
      </c>
      <c r="S53" s="27">
        <v>9</v>
      </c>
      <c r="T53" s="27">
        <v>15</v>
      </c>
      <c r="U53" s="27">
        <v>6</v>
      </c>
      <c r="V53" s="28"/>
      <c r="W53" s="29"/>
      <c r="X53" s="30" t="s">
        <v>73</v>
      </c>
      <c r="Y53" s="18">
        <f t="shared" si="1"/>
        <v>0</v>
      </c>
      <c r="Z53" s="18">
        <f t="shared" si="2"/>
        <v>0</v>
      </c>
      <c r="AA53" s="18">
        <f>SUM('02'!F53:L53)-'02'!E53</f>
        <v>0</v>
      </c>
      <c r="AB53" s="18">
        <f>SUM('02'!O53:T53)-'02'!N53</f>
        <v>0</v>
      </c>
      <c r="AC53" s="18">
        <f>SUM(N53,'02'!E53,'02'!N53)-'01'!E53</f>
        <v>0</v>
      </c>
      <c r="AD53" s="18">
        <f>SUM(O53,'02'!F53)-'01'!F53</f>
        <v>0</v>
      </c>
      <c r="AE53" s="18">
        <f>SUM(P53,'02'!G53,'02'!O53)-'01'!G53</f>
        <v>0</v>
      </c>
      <c r="AF53" s="18">
        <f>SUM(Q53,'02'!H53,'02'!P53)-'01'!H53</f>
        <v>0</v>
      </c>
      <c r="AG53" s="18">
        <f>SUM(R53,'02'!I53,'02'!Q53)-'01'!I53</f>
        <v>0</v>
      </c>
      <c r="AH53" s="18">
        <f>SUM(S53,'02'!J53,'02'!R53)-'01'!J53</f>
        <v>0</v>
      </c>
      <c r="AI53" s="18">
        <f>SUM(T53,'02'!K53,'02'!S53)-'01'!K53</f>
        <v>0</v>
      </c>
      <c r="AJ53" s="18">
        <f>SUM(U53,'02'!L53,'02'!T53)-'01'!L53</f>
        <v>0</v>
      </c>
    </row>
    <row r="54" spans="2:36" s="9" customFormat="1" ht="12" customHeight="1">
      <c r="B54" s="23"/>
      <c r="C54" s="23"/>
      <c r="D54" s="24" t="s">
        <v>30</v>
      </c>
      <c r="E54" s="21">
        <f>SUM(O54:U54,'02'!F54:L54,'02'!O54:T54)</f>
        <v>107247</v>
      </c>
      <c r="F54" s="25">
        <f>SUM(O54,'02'!F54)</f>
        <v>99656</v>
      </c>
      <c r="G54" s="25">
        <f>SUM(P54,'02'!G54,'02'!O54)</f>
        <v>5675</v>
      </c>
      <c r="H54" s="25">
        <f>SUM(Q54,'02'!H54,'02'!P54)</f>
        <v>1441</v>
      </c>
      <c r="I54" s="25">
        <f>SUM(R54,'02'!I54,'02'!Q54)</f>
        <v>372</v>
      </c>
      <c r="J54" s="25">
        <f>SUM(S54,'02'!J54,'02'!R54)</f>
        <v>73</v>
      </c>
      <c r="K54" s="25">
        <f>SUM(T54,'02'!K54,'02'!S54)</f>
        <v>28</v>
      </c>
      <c r="L54" s="25">
        <f>SUM(U54,'02'!L54,'02'!T54)</f>
        <v>2</v>
      </c>
      <c r="M54" s="26"/>
      <c r="N54" s="16">
        <f t="shared" si="0"/>
        <v>82403</v>
      </c>
      <c r="O54" s="27">
        <v>80229</v>
      </c>
      <c r="P54" s="27">
        <v>1515</v>
      </c>
      <c r="Q54" s="27">
        <v>520</v>
      </c>
      <c r="R54" s="27">
        <v>129</v>
      </c>
      <c r="S54" s="27">
        <v>6</v>
      </c>
      <c r="T54" s="27">
        <v>4</v>
      </c>
      <c r="U54" s="27">
        <v>0</v>
      </c>
      <c r="V54" s="28"/>
      <c r="W54" s="29"/>
      <c r="X54" s="30" t="s">
        <v>30</v>
      </c>
      <c r="Y54" s="18">
        <f t="shared" si="1"/>
        <v>0</v>
      </c>
      <c r="Z54" s="18">
        <f t="shared" si="2"/>
        <v>0</v>
      </c>
      <c r="AA54" s="18">
        <f>SUM('02'!F54:L54)-'02'!E54</f>
        <v>0</v>
      </c>
      <c r="AB54" s="18">
        <f>SUM('02'!O54:T54)-'02'!N54</f>
        <v>0</v>
      </c>
      <c r="AC54" s="18">
        <f>SUM(N54,'02'!E54,'02'!N54)-'01'!E54</f>
        <v>0</v>
      </c>
      <c r="AD54" s="18">
        <f>SUM(O54,'02'!F54)-'01'!F54</f>
        <v>0</v>
      </c>
      <c r="AE54" s="18">
        <f>SUM(P54,'02'!G54,'02'!O54)-'01'!G54</f>
        <v>0</v>
      </c>
      <c r="AF54" s="18">
        <f>SUM(Q54,'02'!H54,'02'!P54)-'01'!H54</f>
        <v>0</v>
      </c>
      <c r="AG54" s="18">
        <f>SUM(R54,'02'!I54,'02'!Q54)-'01'!I54</f>
        <v>0</v>
      </c>
      <c r="AH54" s="18">
        <f>SUM(S54,'02'!J54,'02'!R54)-'01'!J54</f>
        <v>0</v>
      </c>
      <c r="AI54" s="18">
        <f>SUM(T54,'02'!K54,'02'!S54)-'01'!K54</f>
        <v>0</v>
      </c>
      <c r="AJ54" s="18">
        <f>SUM(U54,'02'!L54,'02'!T54)-'01'!L54</f>
        <v>0</v>
      </c>
    </row>
    <row r="55" spans="2:36" s="9" customFormat="1" ht="12" customHeight="1">
      <c r="B55" s="23"/>
      <c r="C55" s="23"/>
      <c r="D55" s="24" t="s">
        <v>74</v>
      </c>
      <c r="E55" s="21">
        <f>SUM(O55:U55,'02'!F55:L55,'02'!O55:T55)</f>
        <v>2268</v>
      </c>
      <c r="F55" s="25">
        <f>SUM(O55,'02'!F55)</f>
        <v>2217</v>
      </c>
      <c r="G55" s="25">
        <f>SUM(P55,'02'!G55,'02'!O55)</f>
        <v>46</v>
      </c>
      <c r="H55" s="25">
        <f>SUM(Q55,'02'!H55,'02'!P55)</f>
        <v>3</v>
      </c>
      <c r="I55" s="25">
        <f>SUM(R55,'02'!I55,'02'!Q55)</f>
        <v>0</v>
      </c>
      <c r="J55" s="25">
        <f>SUM(S55,'02'!J55,'02'!R55)</f>
        <v>1</v>
      </c>
      <c r="K55" s="25">
        <f>SUM(T55,'02'!K55,'02'!S55)</f>
        <v>1</v>
      </c>
      <c r="L55" s="25">
        <f>SUM(U55,'02'!L55,'02'!T55)</f>
        <v>0</v>
      </c>
      <c r="M55" s="26"/>
      <c r="N55" s="16">
        <f t="shared" si="0"/>
        <v>1911</v>
      </c>
      <c r="O55" s="31">
        <v>1875</v>
      </c>
      <c r="P55" s="31">
        <v>34</v>
      </c>
      <c r="Q55" s="31">
        <v>1</v>
      </c>
      <c r="R55" s="31">
        <v>0</v>
      </c>
      <c r="S55" s="31">
        <v>0</v>
      </c>
      <c r="T55" s="31">
        <v>1</v>
      </c>
      <c r="U55" s="31">
        <v>0</v>
      </c>
      <c r="V55" s="28"/>
      <c r="W55" s="29"/>
      <c r="X55" s="30" t="s">
        <v>74</v>
      </c>
      <c r="Y55" s="18">
        <f t="shared" si="1"/>
        <v>0</v>
      </c>
      <c r="Z55" s="18">
        <f t="shared" si="2"/>
        <v>0</v>
      </c>
      <c r="AA55" s="18">
        <f>SUM('02'!F55:L55)-'02'!E55</f>
        <v>0</v>
      </c>
      <c r="AB55" s="18">
        <f>SUM('02'!O55:T55)-'02'!N55</f>
        <v>0</v>
      </c>
      <c r="AC55" s="18">
        <f>SUM(N55,'02'!E55,'02'!N55)-'01'!E55</f>
        <v>0</v>
      </c>
      <c r="AD55" s="18">
        <f>SUM(O55,'02'!F55)-'01'!F55</f>
        <v>0</v>
      </c>
      <c r="AE55" s="18">
        <f>SUM(P55,'02'!G55,'02'!O55)-'01'!G55</f>
        <v>0</v>
      </c>
      <c r="AF55" s="18">
        <f>SUM(Q55,'02'!H55,'02'!P55)-'01'!H55</f>
        <v>0</v>
      </c>
      <c r="AG55" s="18">
        <f>SUM(R55,'02'!I55,'02'!Q55)-'01'!I55</f>
        <v>0</v>
      </c>
      <c r="AH55" s="18">
        <f>SUM(S55,'02'!J55,'02'!R55)-'01'!J55</f>
        <v>0</v>
      </c>
      <c r="AI55" s="18">
        <f>SUM(T55,'02'!K55,'02'!S55)-'01'!K55</f>
        <v>0</v>
      </c>
      <c r="AJ55" s="18">
        <f>SUM(U55,'02'!L55,'02'!T55)-'01'!L55</f>
        <v>0</v>
      </c>
    </row>
    <row r="56" spans="2:36" s="9" customFormat="1" ht="12" customHeight="1">
      <c r="B56" s="23"/>
      <c r="C56" s="23"/>
      <c r="D56" s="24" t="s">
        <v>75</v>
      </c>
      <c r="E56" s="21">
        <f>SUM(O56:U56,'02'!F56:L56,'02'!O56:T56)</f>
        <v>268</v>
      </c>
      <c r="F56" s="25">
        <f>SUM(O56,'02'!F56)</f>
        <v>262</v>
      </c>
      <c r="G56" s="25">
        <f>SUM(P56,'02'!G56,'02'!O56)</f>
        <v>4</v>
      </c>
      <c r="H56" s="25">
        <f>SUM(Q56,'02'!H56,'02'!P56)</f>
        <v>2</v>
      </c>
      <c r="I56" s="25">
        <f>SUM(R56,'02'!I56,'02'!Q56)</f>
        <v>0</v>
      </c>
      <c r="J56" s="25">
        <f>SUM(S56,'02'!J56,'02'!R56)</f>
        <v>0</v>
      </c>
      <c r="K56" s="25">
        <f>SUM(T56,'02'!K56,'02'!S56)</f>
        <v>0</v>
      </c>
      <c r="L56" s="25">
        <f>SUM(U56,'02'!L56,'02'!T56)</f>
        <v>0</v>
      </c>
      <c r="M56" s="26"/>
      <c r="N56" s="16">
        <f t="shared" si="0"/>
        <v>240</v>
      </c>
      <c r="O56" s="27">
        <v>236</v>
      </c>
      <c r="P56" s="27">
        <v>3</v>
      </c>
      <c r="Q56" s="27">
        <v>1</v>
      </c>
      <c r="R56" s="27">
        <v>0</v>
      </c>
      <c r="S56" s="27">
        <v>0</v>
      </c>
      <c r="T56" s="27">
        <v>0</v>
      </c>
      <c r="U56" s="27">
        <v>0</v>
      </c>
      <c r="V56" s="28"/>
      <c r="W56" s="29"/>
      <c r="X56" s="30" t="s">
        <v>75</v>
      </c>
      <c r="Y56" s="18">
        <f t="shared" si="1"/>
        <v>0</v>
      </c>
      <c r="Z56" s="18">
        <f t="shared" si="2"/>
        <v>0</v>
      </c>
      <c r="AA56" s="18">
        <f>SUM('02'!F56:L56)-'02'!E56</f>
        <v>0</v>
      </c>
      <c r="AB56" s="18">
        <f>SUM('02'!O56:T56)-'02'!N56</f>
        <v>0</v>
      </c>
      <c r="AC56" s="18">
        <f>SUM(N56,'02'!E56,'02'!N56)-'01'!E56</f>
        <v>0</v>
      </c>
      <c r="AD56" s="18">
        <f>SUM(O56,'02'!F56)-'01'!F56</f>
        <v>0</v>
      </c>
      <c r="AE56" s="18">
        <f>SUM(P56,'02'!G56,'02'!O56)-'01'!G56</f>
        <v>0</v>
      </c>
      <c r="AF56" s="18">
        <f>SUM(Q56,'02'!H56,'02'!P56)-'01'!H56</f>
        <v>0</v>
      </c>
      <c r="AG56" s="18">
        <f>SUM(R56,'02'!I56,'02'!Q56)-'01'!I56</f>
        <v>0</v>
      </c>
      <c r="AH56" s="18">
        <f>SUM(S56,'02'!J56,'02'!R56)-'01'!J56</f>
        <v>0</v>
      </c>
      <c r="AI56" s="18">
        <f>SUM(T56,'02'!K56,'02'!S56)-'01'!K56</f>
        <v>0</v>
      </c>
      <c r="AJ56" s="18">
        <f>SUM(U56,'02'!L56,'02'!T56)-'01'!L56</f>
        <v>0</v>
      </c>
    </row>
    <row r="57" spans="2:36" s="9" customFormat="1" ht="12" customHeight="1">
      <c r="B57" s="23"/>
      <c r="C57" s="23"/>
      <c r="D57" s="24" t="s">
        <v>95</v>
      </c>
      <c r="E57" s="21">
        <f>SUM(O57:U57,'02'!F57:L57,'02'!O57:T57)</f>
        <v>1804</v>
      </c>
      <c r="F57" s="25">
        <f>SUM(O57,'02'!F57)</f>
        <v>1641</v>
      </c>
      <c r="G57" s="25">
        <f>SUM(P57,'02'!G57,'02'!O57)</f>
        <v>107</v>
      </c>
      <c r="H57" s="25">
        <f>SUM(Q57,'02'!H57,'02'!P57)</f>
        <v>45</v>
      </c>
      <c r="I57" s="25">
        <f>SUM(R57,'02'!I57,'02'!Q57)</f>
        <v>8</v>
      </c>
      <c r="J57" s="25">
        <f>SUM(S57,'02'!J57,'02'!R57)</f>
        <v>2</v>
      </c>
      <c r="K57" s="25">
        <f>SUM(T57,'02'!K57,'02'!S57)</f>
        <v>1</v>
      </c>
      <c r="L57" s="25">
        <f>SUM(U57,'02'!L57,'02'!T57)</f>
        <v>0</v>
      </c>
      <c r="M57" s="26"/>
      <c r="N57" s="16">
        <f t="shared" si="0"/>
        <v>1664</v>
      </c>
      <c r="O57" s="27">
        <v>1600</v>
      </c>
      <c r="P57" s="27">
        <v>54</v>
      </c>
      <c r="Q57" s="27">
        <v>10</v>
      </c>
      <c r="R57" s="27">
        <v>0</v>
      </c>
      <c r="S57" s="27">
        <v>0</v>
      </c>
      <c r="T57" s="27">
        <v>0</v>
      </c>
      <c r="U57" s="27">
        <v>0</v>
      </c>
      <c r="V57" s="28"/>
      <c r="W57" s="29"/>
      <c r="X57" s="30" t="s">
        <v>95</v>
      </c>
      <c r="Y57" s="18"/>
      <c r="Z57" s="18">
        <f t="shared" si="2"/>
        <v>0</v>
      </c>
      <c r="AA57" s="18"/>
      <c r="AB57" s="18"/>
      <c r="AC57" s="18"/>
      <c r="AD57" s="18"/>
      <c r="AE57" s="18"/>
      <c r="AF57" s="18"/>
      <c r="AG57" s="18"/>
      <c r="AH57" s="18"/>
      <c r="AI57" s="18"/>
      <c r="AJ57" s="18"/>
    </row>
    <row r="58" spans="2:36" s="9" customFormat="1" ht="12" customHeight="1" thickBot="1">
      <c r="B58" s="34"/>
      <c r="C58" s="34"/>
      <c r="D58" s="35" t="s">
        <v>32</v>
      </c>
      <c r="E58" s="36">
        <f>SUM(O58:U58,'02'!F58:L58,'02'!O58:T58)</f>
        <v>24677</v>
      </c>
      <c r="F58" s="37">
        <f>SUM(O58,'02'!F58)</f>
        <v>21594</v>
      </c>
      <c r="G58" s="37">
        <f>SUM(P58,'02'!G58,'02'!O58)</f>
        <v>2376</v>
      </c>
      <c r="H58" s="37">
        <f>SUM(Q58,'02'!H58,'02'!P58)</f>
        <v>425</v>
      </c>
      <c r="I58" s="37">
        <f>SUM(R58,'02'!I58,'02'!Q58)</f>
        <v>206</v>
      </c>
      <c r="J58" s="37">
        <f>SUM(S58,'02'!J58,'02'!R58)</f>
        <v>52</v>
      </c>
      <c r="K58" s="37">
        <f>SUM(T58,'02'!K58,'02'!S58)</f>
        <v>20</v>
      </c>
      <c r="L58" s="37">
        <f>SUM(U58,'02'!L58,'02'!T58)</f>
        <v>4</v>
      </c>
      <c r="M58" s="26"/>
      <c r="N58" s="38">
        <f t="shared" si="0"/>
        <v>22823</v>
      </c>
      <c r="O58" s="39">
        <v>20538</v>
      </c>
      <c r="P58" s="39">
        <v>1854</v>
      </c>
      <c r="Q58" s="39">
        <v>252</v>
      </c>
      <c r="R58" s="39">
        <v>128</v>
      </c>
      <c r="S58" s="39">
        <v>32</v>
      </c>
      <c r="T58" s="39">
        <v>15</v>
      </c>
      <c r="U58" s="39">
        <v>4</v>
      </c>
      <c r="V58" s="40"/>
      <c r="W58" s="34"/>
      <c r="X58" s="41" t="s">
        <v>32</v>
      </c>
      <c r="Y58" s="18">
        <f t="shared" si="1"/>
        <v>0</v>
      </c>
      <c r="Z58" s="18">
        <f t="shared" si="2"/>
        <v>0</v>
      </c>
      <c r="AA58" s="18">
        <f>SUM('02'!F58:L58)-'02'!E58</f>
        <v>0</v>
      </c>
      <c r="AB58" s="18">
        <f>SUM('02'!O58:T58)-'02'!N58</f>
        <v>0</v>
      </c>
      <c r="AC58" s="18">
        <f>SUM(N58,'02'!E58,'02'!N58)-'01'!E58</f>
        <v>0</v>
      </c>
      <c r="AD58" s="18">
        <f>SUM(O58,'02'!F58)-'01'!F58</f>
        <v>0</v>
      </c>
      <c r="AE58" s="18">
        <f>SUM(P58,'02'!G58,'02'!O58)-'01'!G58</f>
        <v>0</v>
      </c>
      <c r="AF58" s="18">
        <f>SUM(Q58,'02'!H58,'02'!P58)-'01'!H58</f>
        <v>0</v>
      </c>
      <c r="AG58" s="18">
        <f>SUM(R58,'02'!I58,'02'!Q58)-'01'!I58</f>
        <v>0</v>
      </c>
      <c r="AH58" s="18">
        <f>SUM(S58,'02'!J58,'02'!R58)-'01'!J58</f>
        <v>0</v>
      </c>
      <c r="AI58" s="18">
        <f>SUM(T58,'02'!K58,'02'!S58)-'01'!K58</f>
        <v>0</v>
      </c>
      <c r="AJ58" s="18">
        <f>SUM(U58,'02'!L58,'02'!T58)-'01'!L58</f>
        <v>0</v>
      </c>
    </row>
    <row r="59" spans="4:24" ht="12">
      <c r="D59" s="42"/>
      <c r="X59" s="42"/>
    </row>
    <row r="60" spans="4:24" ht="12">
      <c r="D60" s="42"/>
      <c r="X60" s="42"/>
    </row>
    <row r="61" spans="4:24" ht="12">
      <c r="D61" s="42"/>
      <c r="X61" s="42"/>
    </row>
    <row r="62" spans="4:24" ht="12">
      <c r="D62" s="13" t="s">
        <v>79</v>
      </c>
      <c r="X62" s="42"/>
    </row>
    <row r="63" spans="4:24" ht="12">
      <c r="D63" s="13" t="s">
        <v>80</v>
      </c>
      <c r="E63" s="43">
        <f>SUM(E10,E27,E31)-E9</f>
        <v>0</v>
      </c>
      <c r="F63" s="43">
        <f aca="true" t="shared" si="3" ref="F63:L63">SUM(F10,F27,F31)-F9</f>
        <v>0</v>
      </c>
      <c r="G63" s="43">
        <f t="shared" si="3"/>
        <v>0</v>
      </c>
      <c r="H63" s="43">
        <f t="shared" si="3"/>
        <v>0</v>
      </c>
      <c r="I63" s="43">
        <f t="shared" si="3"/>
        <v>0</v>
      </c>
      <c r="J63" s="43">
        <f t="shared" si="3"/>
        <v>0</v>
      </c>
      <c r="K63" s="43">
        <f t="shared" si="3"/>
        <v>0</v>
      </c>
      <c r="L63" s="43">
        <f t="shared" si="3"/>
        <v>0</v>
      </c>
      <c r="M63" s="44"/>
      <c r="N63" s="43">
        <f aca="true" t="shared" si="4" ref="N63:U63">SUM(N10,N27,N31)-N9</f>
        <v>0</v>
      </c>
      <c r="O63" s="43">
        <f t="shared" si="4"/>
        <v>0</v>
      </c>
      <c r="P63" s="43">
        <f t="shared" si="4"/>
        <v>0</v>
      </c>
      <c r="Q63" s="43">
        <f t="shared" si="4"/>
        <v>0</v>
      </c>
      <c r="R63" s="43">
        <f t="shared" si="4"/>
        <v>0</v>
      </c>
      <c r="S63" s="43">
        <f t="shared" si="4"/>
        <v>0</v>
      </c>
      <c r="T63" s="43">
        <f t="shared" si="4"/>
        <v>0</v>
      </c>
      <c r="U63" s="43">
        <f t="shared" si="4"/>
        <v>0</v>
      </c>
      <c r="X63" s="42"/>
    </row>
    <row r="64" spans="4:21" ht="12">
      <c r="D64" s="13" t="s">
        <v>81</v>
      </c>
      <c r="E64" s="43">
        <f>SUM(E11:E26)-E10</f>
        <v>0</v>
      </c>
      <c r="F64" s="43">
        <f aca="true" t="shared" si="5" ref="F64:L64">SUM(F11:F26)-F10</f>
        <v>0</v>
      </c>
      <c r="G64" s="43">
        <f t="shared" si="5"/>
        <v>0</v>
      </c>
      <c r="H64" s="43">
        <f t="shared" si="5"/>
        <v>0</v>
      </c>
      <c r="I64" s="43">
        <f t="shared" si="5"/>
        <v>0</v>
      </c>
      <c r="J64" s="43">
        <f t="shared" si="5"/>
        <v>0</v>
      </c>
      <c r="K64" s="43">
        <f t="shared" si="5"/>
        <v>0</v>
      </c>
      <c r="L64" s="43">
        <f t="shared" si="5"/>
        <v>0</v>
      </c>
      <c r="M64" s="44"/>
      <c r="N64" s="43">
        <f aca="true" t="shared" si="6" ref="N64:U64">SUM(N11:N26)-N10</f>
        <v>0</v>
      </c>
      <c r="O64" s="43">
        <f t="shared" si="6"/>
        <v>0</v>
      </c>
      <c r="P64" s="43">
        <f t="shared" si="6"/>
        <v>0</v>
      </c>
      <c r="Q64" s="43">
        <f t="shared" si="6"/>
        <v>0</v>
      </c>
      <c r="R64" s="43">
        <f t="shared" si="6"/>
        <v>0</v>
      </c>
      <c r="S64" s="43">
        <f t="shared" si="6"/>
        <v>0</v>
      </c>
      <c r="T64" s="43">
        <f t="shared" si="6"/>
        <v>0</v>
      </c>
      <c r="U64" s="43">
        <f t="shared" si="6"/>
        <v>0</v>
      </c>
    </row>
    <row r="65" spans="4:21" ht="12">
      <c r="D65" s="13" t="s">
        <v>82</v>
      </c>
      <c r="E65" s="43">
        <f>SUM(E28:E30)-E27</f>
        <v>0</v>
      </c>
      <c r="F65" s="43">
        <f aca="true" t="shared" si="7" ref="F65:L65">SUM(F28:F30)-F27</f>
        <v>0</v>
      </c>
      <c r="G65" s="43">
        <f t="shared" si="7"/>
        <v>0</v>
      </c>
      <c r="H65" s="43">
        <f t="shared" si="7"/>
        <v>0</v>
      </c>
      <c r="I65" s="43">
        <f t="shared" si="7"/>
        <v>0</v>
      </c>
      <c r="J65" s="43">
        <f t="shared" si="7"/>
        <v>0</v>
      </c>
      <c r="K65" s="43">
        <f t="shared" si="7"/>
        <v>0</v>
      </c>
      <c r="L65" s="43">
        <f t="shared" si="7"/>
        <v>0</v>
      </c>
      <c r="M65" s="44"/>
      <c r="N65" s="43">
        <f aca="true" t="shared" si="8" ref="N65:U65">SUM(N28:N30)-N27</f>
        <v>0</v>
      </c>
      <c r="O65" s="43">
        <f t="shared" si="8"/>
        <v>0</v>
      </c>
      <c r="P65" s="43">
        <f t="shared" si="8"/>
        <v>0</v>
      </c>
      <c r="Q65" s="43">
        <f t="shared" si="8"/>
        <v>0</v>
      </c>
      <c r="R65" s="43">
        <f t="shared" si="8"/>
        <v>0</v>
      </c>
      <c r="S65" s="43">
        <f t="shared" si="8"/>
        <v>0</v>
      </c>
      <c r="T65" s="43">
        <f t="shared" si="8"/>
        <v>0</v>
      </c>
      <c r="U65" s="43">
        <f t="shared" si="8"/>
        <v>0</v>
      </c>
    </row>
    <row r="66" spans="4:21" ht="12">
      <c r="D66" s="42" t="s">
        <v>83</v>
      </c>
      <c r="E66" s="45">
        <f>SUM(E32:E58)-E31</f>
        <v>0</v>
      </c>
      <c r="F66" s="45">
        <f aca="true" t="shared" si="9" ref="F66:L66">SUM(F32:F58)-F31</f>
        <v>0</v>
      </c>
      <c r="G66" s="45">
        <f t="shared" si="9"/>
        <v>0</v>
      </c>
      <c r="H66" s="45">
        <f t="shared" si="9"/>
        <v>0</v>
      </c>
      <c r="I66" s="45">
        <f t="shared" si="9"/>
        <v>0</v>
      </c>
      <c r="J66" s="45">
        <f t="shared" si="9"/>
        <v>0</v>
      </c>
      <c r="K66" s="45">
        <f t="shared" si="9"/>
        <v>0</v>
      </c>
      <c r="L66" s="45">
        <f t="shared" si="9"/>
        <v>0</v>
      </c>
      <c r="M66" s="44"/>
      <c r="N66" s="45">
        <f aca="true" t="shared" si="10" ref="N66:U66">SUM(N32:N58)-N31</f>
        <v>0</v>
      </c>
      <c r="O66" s="45">
        <f t="shared" si="10"/>
        <v>0</v>
      </c>
      <c r="P66" s="45">
        <f t="shared" si="10"/>
        <v>0</v>
      </c>
      <c r="Q66" s="45">
        <f t="shared" si="10"/>
        <v>0</v>
      </c>
      <c r="R66" s="45">
        <f t="shared" si="10"/>
        <v>0</v>
      </c>
      <c r="S66" s="45">
        <f t="shared" si="10"/>
        <v>0</v>
      </c>
      <c r="T66" s="45">
        <f t="shared" si="10"/>
        <v>0</v>
      </c>
      <c r="U66" s="45">
        <f t="shared" si="10"/>
        <v>0</v>
      </c>
    </row>
  </sheetData>
  <sheetProtection/>
  <mergeCells count="31">
    <mergeCell ref="C31:D31"/>
    <mergeCell ref="W27:X27"/>
    <mergeCell ref="W31:X31"/>
    <mergeCell ref="R6:R8"/>
    <mergeCell ref="L6:L8"/>
    <mergeCell ref="V9:X9"/>
    <mergeCell ref="P6:P8"/>
    <mergeCell ref="I6:I8"/>
    <mergeCell ref="N6:N8"/>
    <mergeCell ref="Q6:Q8"/>
    <mergeCell ref="W10:X10"/>
    <mergeCell ref="G6:G8"/>
    <mergeCell ref="V5:X8"/>
    <mergeCell ref="N5:U5"/>
    <mergeCell ref="C27:D27"/>
    <mergeCell ref="B5:D8"/>
    <mergeCell ref="J6:J8"/>
    <mergeCell ref="H6:H8"/>
    <mergeCell ref="E2:K2"/>
    <mergeCell ref="O2:U2"/>
    <mergeCell ref="S6:S8"/>
    <mergeCell ref="T6:T8"/>
    <mergeCell ref="U6:U8"/>
    <mergeCell ref="O6:O8"/>
    <mergeCell ref="B4:D4"/>
    <mergeCell ref="E5:L5"/>
    <mergeCell ref="C10:D10"/>
    <mergeCell ref="K6:K8"/>
    <mergeCell ref="B9:D9"/>
    <mergeCell ref="E6:E8"/>
    <mergeCell ref="F6:F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tabSelected="1" view="pageBreakPreview" zoomScaleSheetLayoutView="100" zoomScalePageLayoutView="0" workbookViewId="0" topLeftCell="A1">
      <selection activeCell="A1" sqref="A1:IV16384"/>
    </sheetView>
  </sheetViews>
  <sheetFormatPr defaultColWidth="9.125" defaultRowHeight="12.75"/>
  <cols>
    <col min="1" max="3" width="2.625" style="1" customWidth="1"/>
    <col min="4" max="4" width="15.125" style="1" customWidth="1"/>
    <col min="5" max="12" width="10.625" style="2" customWidth="1"/>
    <col min="13" max="13" width="3.375" style="2" customWidth="1"/>
    <col min="14" max="20" width="11.625" style="2" customWidth="1"/>
    <col min="21" max="22" width="2.625" style="1" customWidth="1"/>
    <col min="23" max="23" width="15.50390625" style="1" customWidth="1"/>
    <col min="24" max="16384" width="9.125" style="2" customWidth="1"/>
  </cols>
  <sheetData>
    <row r="1" spans="1:14" ht="12">
      <c r="A1" s="1" t="s">
        <v>53</v>
      </c>
      <c r="B1" s="1" t="s">
        <v>58</v>
      </c>
      <c r="N1" s="2" t="s">
        <v>59</v>
      </c>
    </row>
    <row r="2" spans="2:23" s="3" customFormat="1" ht="14.25">
      <c r="B2" s="4"/>
      <c r="C2" s="4"/>
      <c r="D2" s="4"/>
      <c r="E2" s="74" t="s">
        <v>78</v>
      </c>
      <c r="F2" s="74"/>
      <c r="G2" s="74"/>
      <c r="H2" s="74"/>
      <c r="I2" s="74"/>
      <c r="J2" s="74"/>
      <c r="K2" s="74"/>
      <c r="L2" s="4"/>
      <c r="M2" s="46"/>
      <c r="N2" s="4"/>
      <c r="O2" s="74" t="s">
        <v>55</v>
      </c>
      <c r="P2" s="74"/>
      <c r="Q2" s="74"/>
      <c r="R2" s="74"/>
      <c r="S2" s="74"/>
      <c r="T2" s="74"/>
      <c r="U2" s="4"/>
      <c r="V2" s="4"/>
      <c r="W2" s="4"/>
    </row>
    <row r="3" spans="2:23" ht="14.25">
      <c r="B3" s="3"/>
      <c r="C3" s="3"/>
      <c r="D3" s="3"/>
      <c r="E3" s="5"/>
      <c r="F3" s="5"/>
      <c r="G3" s="5"/>
      <c r="H3" s="5"/>
      <c r="I3" s="5"/>
      <c r="J3" s="5"/>
      <c r="K3" s="5"/>
      <c r="L3" s="5"/>
      <c r="M3" s="47"/>
      <c r="N3" s="48"/>
      <c r="O3" s="5"/>
      <c r="P3" s="5"/>
      <c r="Q3" s="5"/>
      <c r="R3" s="5"/>
      <c r="S3" s="5"/>
      <c r="T3" s="5"/>
      <c r="U3" s="6"/>
      <c r="V3" s="3"/>
      <c r="W3" s="3"/>
    </row>
    <row r="4" spans="1:23" s="51" customFormat="1" ht="12" thickBot="1">
      <c r="A4" s="7"/>
      <c r="B4" s="65" t="s">
        <v>76</v>
      </c>
      <c r="C4" s="65"/>
      <c r="D4" s="65"/>
      <c r="E4" s="49"/>
      <c r="F4" s="49"/>
      <c r="G4" s="49"/>
      <c r="H4" s="49"/>
      <c r="I4" s="49"/>
      <c r="J4" s="49"/>
      <c r="K4" s="49"/>
      <c r="L4" s="49"/>
      <c r="M4" s="50"/>
      <c r="N4" s="49"/>
      <c r="O4" s="49"/>
      <c r="P4" s="49"/>
      <c r="Q4" s="49"/>
      <c r="R4" s="49"/>
      <c r="S4" s="49"/>
      <c r="T4" s="49"/>
      <c r="U4" s="1"/>
      <c r="V4" s="1"/>
      <c r="W4" s="10"/>
    </row>
    <row r="5" spans="1:23" ht="12.75" customHeight="1">
      <c r="A5" s="7"/>
      <c r="B5" s="85" t="s">
        <v>33</v>
      </c>
      <c r="C5" s="86"/>
      <c r="D5" s="87"/>
      <c r="E5" s="102" t="s">
        <v>51</v>
      </c>
      <c r="F5" s="103"/>
      <c r="G5" s="103"/>
      <c r="H5" s="103"/>
      <c r="I5" s="103"/>
      <c r="J5" s="103"/>
      <c r="K5" s="103"/>
      <c r="L5" s="103"/>
      <c r="M5" s="52"/>
      <c r="N5" s="103" t="s">
        <v>52</v>
      </c>
      <c r="O5" s="103"/>
      <c r="P5" s="103"/>
      <c r="Q5" s="103"/>
      <c r="R5" s="103"/>
      <c r="S5" s="103"/>
      <c r="T5" s="104"/>
      <c r="U5" s="78" t="s">
        <v>34</v>
      </c>
      <c r="V5" s="79"/>
      <c r="W5" s="79"/>
    </row>
    <row r="6" spans="1:23" ht="12.75" customHeight="1">
      <c r="A6" s="7"/>
      <c r="B6" s="88"/>
      <c r="C6" s="88"/>
      <c r="D6" s="89"/>
      <c r="E6" s="73" t="s">
        <v>39</v>
      </c>
      <c r="F6" s="73" t="s">
        <v>40</v>
      </c>
      <c r="G6" s="73" t="s">
        <v>41</v>
      </c>
      <c r="H6" s="73" t="s">
        <v>42</v>
      </c>
      <c r="I6" s="73" t="s">
        <v>43</v>
      </c>
      <c r="J6" s="73" t="s">
        <v>44</v>
      </c>
      <c r="K6" s="70" t="s">
        <v>35</v>
      </c>
      <c r="L6" s="94" t="s">
        <v>36</v>
      </c>
      <c r="M6" s="52"/>
      <c r="N6" s="107" t="s">
        <v>45</v>
      </c>
      <c r="O6" s="73" t="s">
        <v>47</v>
      </c>
      <c r="P6" s="73" t="s">
        <v>48</v>
      </c>
      <c r="Q6" s="73" t="s">
        <v>49</v>
      </c>
      <c r="R6" s="73" t="s">
        <v>50</v>
      </c>
      <c r="S6" s="70" t="s">
        <v>35</v>
      </c>
      <c r="T6" s="94" t="s">
        <v>36</v>
      </c>
      <c r="U6" s="80"/>
      <c r="V6" s="81"/>
      <c r="W6" s="81"/>
    </row>
    <row r="7" spans="1:23" ht="12.75" customHeight="1">
      <c r="A7" s="12"/>
      <c r="B7" s="90"/>
      <c r="C7" s="90"/>
      <c r="D7" s="91"/>
      <c r="E7" s="71"/>
      <c r="F7" s="71"/>
      <c r="G7" s="71"/>
      <c r="H7" s="71"/>
      <c r="I7" s="71"/>
      <c r="J7" s="71"/>
      <c r="K7" s="71"/>
      <c r="L7" s="95"/>
      <c r="M7" s="53"/>
      <c r="N7" s="108"/>
      <c r="O7" s="71"/>
      <c r="P7" s="71"/>
      <c r="Q7" s="71"/>
      <c r="R7" s="71"/>
      <c r="S7" s="71"/>
      <c r="T7" s="95"/>
      <c r="U7" s="80"/>
      <c r="V7" s="81"/>
      <c r="W7" s="81"/>
    </row>
    <row r="8" spans="1:23" s="54" customFormat="1" ht="12.75" customHeight="1">
      <c r="A8" s="12"/>
      <c r="B8" s="92"/>
      <c r="C8" s="92"/>
      <c r="D8" s="93"/>
      <c r="E8" s="72"/>
      <c r="F8" s="72"/>
      <c r="G8" s="72"/>
      <c r="H8" s="72"/>
      <c r="I8" s="72"/>
      <c r="J8" s="72"/>
      <c r="K8" s="72"/>
      <c r="L8" s="96"/>
      <c r="M8" s="53"/>
      <c r="N8" s="109"/>
      <c r="O8" s="72"/>
      <c r="P8" s="72"/>
      <c r="Q8" s="72"/>
      <c r="R8" s="72"/>
      <c r="S8" s="72"/>
      <c r="T8" s="96"/>
      <c r="U8" s="105"/>
      <c r="V8" s="106"/>
      <c r="W8" s="106"/>
    </row>
    <row r="9" spans="1:23" s="58" customFormat="1" ht="15.75" customHeight="1">
      <c r="A9" s="9"/>
      <c r="B9" s="68" t="s">
        <v>0</v>
      </c>
      <c r="C9" s="68"/>
      <c r="D9" s="69"/>
      <c r="E9" s="55">
        <f>SUM(F9:L9)</f>
        <v>49330</v>
      </c>
      <c r="F9" s="17">
        <v>35320</v>
      </c>
      <c r="G9" s="17">
        <v>9946</v>
      </c>
      <c r="H9" s="17">
        <v>2837</v>
      </c>
      <c r="I9" s="17">
        <v>839</v>
      </c>
      <c r="J9" s="17">
        <v>284</v>
      </c>
      <c r="K9" s="17">
        <v>101</v>
      </c>
      <c r="L9" s="17">
        <v>3</v>
      </c>
      <c r="M9" s="56"/>
      <c r="N9" s="57">
        <f>SUM(O9:T9)</f>
        <v>3112</v>
      </c>
      <c r="O9" s="17">
        <v>1440</v>
      </c>
      <c r="P9" s="17">
        <v>882</v>
      </c>
      <c r="Q9" s="17">
        <v>328</v>
      </c>
      <c r="R9" s="17">
        <v>340</v>
      </c>
      <c r="S9" s="17">
        <v>91</v>
      </c>
      <c r="T9" s="17">
        <v>31</v>
      </c>
      <c r="U9" s="97" t="s">
        <v>0</v>
      </c>
      <c r="V9" s="98"/>
      <c r="W9" s="98"/>
    </row>
    <row r="10" spans="1:23" s="58" customFormat="1" ht="15.75" customHeight="1">
      <c r="A10" s="9"/>
      <c r="B10" s="20"/>
      <c r="C10" s="68" t="s">
        <v>1</v>
      </c>
      <c r="D10" s="69"/>
      <c r="E10" s="59">
        <f aca="true" t="shared" si="0" ref="E10:E58">SUM(F10:L10)</f>
        <v>2751</v>
      </c>
      <c r="F10" s="17">
        <v>1508</v>
      </c>
      <c r="G10" s="17">
        <v>734</v>
      </c>
      <c r="H10" s="17">
        <v>335</v>
      </c>
      <c r="I10" s="17">
        <v>105</v>
      </c>
      <c r="J10" s="17">
        <v>42</v>
      </c>
      <c r="K10" s="17">
        <v>26</v>
      </c>
      <c r="L10" s="17">
        <v>1</v>
      </c>
      <c r="M10" s="56"/>
      <c r="N10" s="60">
        <f aca="true" t="shared" si="1" ref="N10:N58">SUM(O10:T10)</f>
        <v>1071</v>
      </c>
      <c r="O10" s="17">
        <v>386</v>
      </c>
      <c r="P10" s="17">
        <v>333</v>
      </c>
      <c r="Q10" s="17">
        <v>77</v>
      </c>
      <c r="R10" s="17">
        <v>234</v>
      </c>
      <c r="S10" s="17">
        <v>35</v>
      </c>
      <c r="T10" s="17">
        <v>6</v>
      </c>
      <c r="U10" s="22"/>
      <c r="V10" s="77" t="s">
        <v>1</v>
      </c>
      <c r="W10" s="77"/>
    </row>
    <row r="11" spans="1:23" s="51" customFormat="1" ht="12">
      <c r="A11" s="9"/>
      <c r="B11" s="23"/>
      <c r="C11" s="23"/>
      <c r="D11" s="24" t="s">
        <v>60</v>
      </c>
      <c r="E11" s="59">
        <f t="shared" si="0"/>
        <v>743</v>
      </c>
      <c r="F11" s="27">
        <v>537</v>
      </c>
      <c r="G11" s="27">
        <v>143</v>
      </c>
      <c r="H11" s="27">
        <v>38</v>
      </c>
      <c r="I11" s="27">
        <v>6</v>
      </c>
      <c r="J11" s="27">
        <v>18</v>
      </c>
      <c r="K11" s="27">
        <v>1</v>
      </c>
      <c r="L11" s="27">
        <v>0</v>
      </c>
      <c r="M11" s="61"/>
      <c r="N11" s="60">
        <f t="shared" si="1"/>
        <v>263</v>
      </c>
      <c r="O11" s="27">
        <v>89</v>
      </c>
      <c r="P11" s="27">
        <v>104</v>
      </c>
      <c r="Q11" s="27">
        <v>5</v>
      </c>
      <c r="R11" s="27">
        <v>60</v>
      </c>
      <c r="S11" s="27">
        <v>4</v>
      </c>
      <c r="T11" s="27">
        <v>1</v>
      </c>
      <c r="U11" s="28"/>
      <c r="V11" s="29"/>
      <c r="W11" s="30" t="s">
        <v>60</v>
      </c>
    </row>
    <row r="12" spans="1:23" s="51" customFormat="1" ht="12">
      <c r="A12" s="9"/>
      <c r="B12" s="23"/>
      <c r="C12" s="23"/>
      <c r="D12" s="24" t="s">
        <v>61</v>
      </c>
      <c r="E12" s="59">
        <f t="shared" si="0"/>
        <v>323</v>
      </c>
      <c r="F12" s="27">
        <v>228</v>
      </c>
      <c r="G12" s="27">
        <v>71</v>
      </c>
      <c r="H12" s="27">
        <v>14</v>
      </c>
      <c r="I12" s="27">
        <v>6</v>
      </c>
      <c r="J12" s="27">
        <v>0</v>
      </c>
      <c r="K12" s="27">
        <v>4</v>
      </c>
      <c r="L12" s="27">
        <v>0</v>
      </c>
      <c r="M12" s="61"/>
      <c r="N12" s="60">
        <f t="shared" si="1"/>
        <v>57</v>
      </c>
      <c r="O12" s="27">
        <v>21</v>
      </c>
      <c r="P12" s="27">
        <v>20</v>
      </c>
      <c r="Q12" s="27">
        <v>11</v>
      </c>
      <c r="R12" s="27">
        <v>4</v>
      </c>
      <c r="S12" s="27">
        <v>1</v>
      </c>
      <c r="T12" s="27">
        <v>0</v>
      </c>
      <c r="U12" s="28"/>
      <c r="V12" s="29"/>
      <c r="W12" s="30" t="s">
        <v>61</v>
      </c>
    </row>
    <row r="13" spans="1:23" s="51" customFormat="1" ht="12">
      <c r="A13" s="9"/>
      <c r="B13" s="23"/>
      <c r="C13" s="23"/>
      <c r="D13" s="24" t="s">
        <v>2</v>
      </c>
      <c r="E13" s="59">
        <f t="shared" si="0"/>
        <v>130</v>
      </c>
      <c r="F13" s="27">
        <v>107</v>
      </c>
      <c r="G13" s="27">
        <v>13</v>
      </c>
      <c r="H13" s="27">
        <v>8</v>
      </c>
      <c r="I13" s="27">
        <v>2</v>
      </c>
      <c r="J13" s="27">
        <v>0</v>
      </c>
      <c r="K13" s="27">
        <v>0</v>
      </c>
      <c r="L13" s="27">
        <v>0</v>
      </c>
      <c r="M13" s="61"/>
      <c r="N13" s="60">
        <f t="shared" si="1"/>
        <v>5</v>
      </c>
      <c r="O13" s="27">
        <v>3</v>
      </c>
      <c r="P13" s="27">
        <v>2</v>
      </c>
      <c r="Q13" s="27">
        <v>0</v>
      </c>
      <c r="R13" s="27">
        <v>0</v>
      </c>
      <c r="S13" s="27">
        <v>0</v>
      </c>
      <c r="T13" s="27">
        <v>0</v>
      </c>
      <c r="U13" s="28"/>
      <c r="V13" s="29"/>
      <c r="W13" s="30" t="s">
        <v>2</v>
      </c>
    </row>
    <row r="14" spans="1:23" s="51" customFormat="1" ht="12">
      <c r="A14" s="9"/>
      <c r="B14" s="23"/>
      <c r="C14" s="23"/>
      <c r="D14" s="24" t="s">
        <v>62</v>
      </c>
      <c r="E14" s="59">
        <f t="shared" si="0"/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61"/>
      <c r="N14" s="60">
        <f t="shared" si="1"/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28"/>
      <c r="V14" s="29"/>
      <c r="W14" s="30" t="s">
        <v>62</v>
      </c>
    </row>
    <row r="15" spans="1:23" s="51" customFormat="1" ht="12">
      <c r="A15" s="9"/>
      <c r="B15" s="23"/>
      <c r="C15" s="23"/>
      <c r="D15" s="24" t="s">
        <v>3</v>
      </c>
      <c r="E15" s="59">
        <f t="shared" si="0"/>
        <v>27</v>
      </c>
      <c r="F15" s="31">
        <v>11</v>
      </c>
      <c r="G15" s="31">
        <v>10</v>
      </c>
      <c r="H15" s="31">
        <v>5</v>
      </c>
      <c r="I15" s="31">
        <v>1</v>
      </c>
      <c r="J15" s="31">
        <v>0</v>
      </c>
      <c r="K15" s="31">
        <v>0</v>
      </c>
      <c r="L15" s="31">
        <v>0</v>
      </c>
      <c r="M15" s="61"/>
      <c r="N15" s="60">
        <f t="shared" si="1"/>
        <v>46</v>
      </c>
      <c r="O15" s="31">
        <v>16</v>
      </c>
      <c r="P15" s="31">
        <v>13</v>
      </c>
      <c r="Q15" s="31">
        <v>5</v>
      </c>
      <c r="R15" s="31">
        <v>9</v>
      </c>
      <c r="S15" s="31">
        <v>0</v>
      </c>
      <c r="T15" s="31">
        <v>3</v>
      </c>
      <c r="U15" s="28"/>
      <c r="V15" s="29"/>
      <c r="W15" s="30" t="s">
        <v>3</v>
      </c>
    </row>
    <row r="16" spans="1:23" s="51" customFormat="1" ht="12">
      <c r="A16" s="9"/>
      <c r="B16" s="23"/>
      <c r="C16" s="23"/>
      <c r="D16" s="24" t="s">
        <v>63</v>
      </c>
      <c r="E16" s="59">
        <f t="shared" si="0"/>
        <v>15</v>
      </c>
      <c r="F16" s="31">
        <v>10</v>
      </c>
      <c r="G16" s="31">
        <v>3</v>
      </c>
      <c r="H16" s="31">
        <v>1</v>
      </c>
      <c r="I16" s="31">
        <v>1</v>
      </c>
      <c r="J16" s="31">
        <v>0</v>
      </c>
      <c r="K16" s="31">
        <v>0</v>
      </c>
      <c r="L16" s="31">
        <v>0</v>
      </c>
      <c r="M16" s="61"/>
      <c r="N16" s="60">
        <f t="shared" si="1"/>
        <v>4</v>
      </c>
      <c r="O16" s="31">
        <v>4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28"/>
      <c r="V16" s="29"/>
      <c r="W16" s="30" t="s">
        <v>63</v>
      </c>
    </row>
    <row r="17" spans="1:23" s="51" customFormat="1" ht="12">
      <c r="A17" s="9"/>
      <c r="B17" s="23"/>
      <c r="C17" s="23"/>
      <c r="D17" s="32" t="s">
        <v>4</v>
      </c>
      <c r="E17" s="59">
        <f t="shared" si="0"/>
        <v>34</v>
      </c>
      <c r="F17" s="31">
        <v>12</v>
      </c>
      <c r="G17" s="31">
        <v>17</v>
      </c>
      <c r="H17" s="31">
        <v>1</v>
      </c>
      <c r="I17" s="31">
        <v>2</v>
      </c>
      <c r="J17" s="31">
        <v>1</v>
      </c>
      <c r="K17" s="31">
        <v>1</v>
      </c>
      <c r="L17" s="31">
        <v>0</v>
      </c>
      <c r="M17" s="61"/>
      <c r="N17" s="60">
        <f t="shared" si="1"/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28"/>
      <c r="V17" s="29"/>
      <c r="W17" s="33" t="s">
        <v>4</v>
      </c>
    </row>
    <row r="18" spans="1:23" s="51" customFormat="1" ht="12">
      <c r="A18" s="9"/>
      <c r="B18" s="23"/>
      <c r="C18" s="23"/>
      <c r="D18" s="24" t="s">
        <v>5</v>
      </c>
      <c r="E18" s="59">
        <f t="shared" si="0"/>
        <v>175</v>
      </c>
      <c r="F18" s="31">
        <v>78</v>
      </c>
      <c r="G18" s="31">
        <v>57</v>
      </c>
      <c r="H18" s="31">
        <v>21</v>
      </c>
      <c r="I18" s="31">
        <v>9</v>
      </c>
      <c r="J18" s="31">
        <v>5</v>
      </c>
      <c r="K18" s="31">
        <v>5</v>
      </c>
      <c r="L18" s="31">
        <v>0</v>
      </c>
      <c r="M18" s="61"/>
      <c r="N18" s="60">
        <f t="shared" si="1"/>
        <v>20</v>
      </c>
      <c r="O18" s="31">
        <v>7</v>
      </c>
      <c r="P18" s="31">
        <v>10</v>
      </c>
      <c r="Q18" s="31">
        <v>2</v>
      </c>
      <c r="R18" s="31">
        <v>0</v>
      </c>
      <c r="S18" s="31">
        <v>1</v>
      </c>
      <c r="T18" s="31">
        <v>0</v>
      </c>
      <c r="U18" s="28"/>
      <c r="V18" s="29"/>
      <c r="W18" s="30" t="s">
        <v>5</v>
      </c>
    </row>
    <row r="19" spans="1:23" s="51" customFormat="1" ht="12">
      <c r="A19" s="9"/>
      <c r="B19" s="23"/>
      <c r="C19" s="23"/>
      <c r="D19" s="24" t="s">
        <v>6</v>
      </c>
      <c r="E19" s="59">
        <f t="shared" si="0"/>
        <v>14</v>
      </c>
      <c r="F19" s="31">
        <v>1</v>
      </c>
      <c r="G19" s="31">
        <v>5</v>
      </c>
      <c r="H19" s="31">
        <v>7</v>
      </c>
      <c r="I19" s="31">
        <v>1</v>
      </c>
      <c r="J19" s="31">
        <v>0</v>
      </c>
      <c r="K19" s="31">
        <v>0</v>
      </c>
      <c r="L19" s="31">
        <v>0</v>
      </c>
      <c r="M19" s="61"/>
      <c r="N19" s="60">
        <f t="shared" si="1"/>
        <v>2</v>
      </c>
      <c r="O19" s="31">
        <v>1</v>
      </c>
      <c r="P19" s="31">
        <v>0</v>
      </c>
      <c r="Q19" s="31">
        <v>0</v>
      </c>
      <c r="R19" s="31">
        <v>0</v>
      </c>
      <c r="S19" s="31">
        <v>1</v>
      </c>
      <c r="T19" s="31">
        <v>0</v>
      </c>
      <c r="U19" s="28"/>
      <c r="V19" s="29"/>
      <c r="W19" s="30" t="s">
        <v>6</v>
      </c>
    </row>
    <row r="20" spans="1:23" s="51" customFormat="1" ht="12">
      <c r="A20" s="9"/>
      <c r="B20" s="23"/>
      <c r="C20" s="23"/>
      <c r="D20" s="24" t="s">
        <v>7</v>
      </c>
      <c r="E20" s="59">
        <f t="shared" si="0"/>
        <v>16</v>
      </c>
      <c r="F20" s="31">
        <v>5</v>
      </c>
      <c r="G20" s="31">
        <v>9</v>
      </c>
      <c r="H20" s="31">
        <v>1</v>
      </c>
      <c r="I20" s="31">
        <v>1</v>
      </c>
      <c r="J20" s="31">
        <v>0</v>
      </c>
      <c r="K20" s="31">
        <v>0</v>
      </c>
      <c r="L20" s="31">
        <v>0</v>
      </c>
      <c r="M20" s="61"/>
      <c r="N20" s="60">
        <f t="shared" si="1"/>
        <v>5</v>
      </c>
      <c r="O20" s="31">
        <v>1</v>
      </c>
      <c r="P20" s="31">
        <v>3</v>
      </c>
      <c r="Q20" s="31">
        <v>1</v>
      </c>
      <c r="R20" s="31">
        <v>0</v>
      </c>
      <c r="S20" s="31">
        <v>0</v>
      </c>
      <c r="T20" s="31">
        <v>0</v>
      </c>
      <c r="U20" s="28"/>
      <c r="V20" s="29"/>
      <c r="W20" s="30" t="s">
        <v>7</v>
      </c>
    </row>
    <row r="21" spans="1:23" s="51" customFormat="1" ht="12">
      <c r="A21" s="9"/>
      <c r="B21" s="23"/>
      <c r="C21" s="23"/>
      <c r="D21" s="24" t="s">
        <v>8</v>
      </c>
      <c r="E21" s="59">
        <f t="shared" si="0"/>
        <v>181</v>
      </c>
      <c r="F21" s="31">
        <v>86</v>
      </c>
      <c r="G21" s="31">
        <v>61</v>
      </c>
      <c r="H21" s="31">
        <v>18</v>
      </c>
      <c r="I21" s="31">
        <v>13</v>
      </c>
      <c r="J21" s="31">
        <v>1</v>
      </c>
      <c r="K21" s="31">
        <v>2</v>
      </c>
      <c r="L21" s="31">
        <v>0</v>
      </c>
      <c r="M21" s="61"/>
      <c r="N21" s="60">
        <f t="shared" si="1"/>
        <v>121</v>
      </c>
      <c r="O21" s="31">
        <v>79</v>
      </c>
      <c r="P21" s="31">
        <v>22</v>
      </c>
      <c r="Q21" s="31">
        <v>5</v>
      </c>
      <c r="R21" s="31">
        <v>10</v>
      </c>
      <c r="S21" s="31">
        <v>4</v>
      </c>
      <c r="T21" s="31">
        <v>1</v>
      </c>
      <c r="U21" s="28"/>
      <c r="V21" s="29"/>
      <c r="W21" s="30" t="s">
        <v>8</v>
      </c>
    </row>
    <row r="22" spans="1:23" s="51" customFormat="1" ht="12">
      <c r="A22" s="9"/>
      <c r="B22" s="23"/>
      <c r="C22" s="23"/>
      <c r="D22" s="24" t="s">
        <v>9</v>
      </c>
      <c r="E22" s="59">
        <f t="shared" si="0"/>
        <v>591</v>
      </c>
      <c r="F22" s="31">
        <v>207</v>
      </c>
      <c r="G22" s="31">
        <v>176</v>
      </c>
      <c r="H22" s="31">
        <v>172</v>
      </c>
      <c r="I22" s="31">
        <v>26</v>
      </c>
      <c r="J22" s="31">
        <v>7</v>
      </c>
      <c r="K22" s="31">
        <v>3</v>
      </c>
      <c r="L22" s="31">
        <v>0</v>
      </c>
      <c r="M22" s="61"/>
      <c r="N22" s="60">
        <f t="shared" si="1"/>
        <v>375</v>
      </c>
      <c r="O22" s="31">
        <v>105</v>
      </c>
      <c r="P22" s="31">
        <v>58</v>
      </c>
      <c r="Q22" s="31">
        <v>42</v>
      </c>
      <c r="R22" s="31">
        <v>146</v>
      </c>
      <c r="S22" s="31">
        <v>23</v>
      </c>
      <c r="T22" s="31">
        <v>1</v>
      </c>
      <c r="U22" s="28"/>
      <c r="V22" s="29"/>
      <c r="W22" s="30" t="s">
        <v>9</v>
      </c>
    </row>
    <row r="23" spans="1:23" s="51" customFormat="1" ht="12">
      <c r="A23" s="9"/>
      <c r="B23" s="23"/>
      <c r="C23" s="23"/>
      <c r="D23" s="24" t="s">
        <v>10</v>
      </c>
      <c r="E23" s="59">
        <f t="shared" si="0"/>
        <v>9</v>
      </c>
      <c r="F23" s="31">
        <v>3</v>
      </c>
      <c r="G23" s="31">
        <v>2</v>
      </c>
      <c r="H23" s="31">
        <v>3</v>
      </c>
      <c r="I23" s="31">
        <v>1</v>
      </c>
      <c r="J23" s="31">
        <v>0</v>
      </c>
      <c r="K23" s="31">
        <v>0</v>
      </c>
      <c r="L23" s="31">
        <v>0</v>
      </c>
      <c r="M23" s="61"/>
      <c r="N23" s="60">
        <f t="shared" si="1"/>
        <v>5</v>
      </c>
      <c r="O23" s="31">
        <v>4</v>
      </c>
      <c r="P23" s="31">
        <v>1</v>
      </c>
      <c r="Q23" s="31">
        <v>0</v>
      </c>
      <c r="R23" s="31">
        <v>0</v>
      </c>
      <c r="S23" s="31">
        <v>0</v>
      </c>
      <c r="T23" s="31">
        <v>0</v>
      </c>
      <c r="U23" s="28"/>
      <c r="V23" s="29"/>
      <c r="W23" s="30" t="s">
        <v>10</v>
      </c>
    </row>
    <row r="24" spans="1:23" s="51" customFormat="1" ht="12">
      <c r="A24" s="9"/>
      <c r="B24" s="23"/>
      <c r="C24" s="23"/>
      <c r="D24" s="24" t="s">
        <v>11</v>
      </c>
      <c r="E24" s="59">
        <f t="shared" si="0"/>
        <v>91</v>
      </c>
      <c r="F24" s="27">
        <v>54</v>
      </c>
      <c r="G24" s="27">
        <v>20</v>
      </c>
      <c r="H24" s="27">
        <v>8</v>
      </c>
      <c r="I24" s="27">
        <v>4</v>
      </c>
      <c r="J24" s="27">
        <v>1</v>
      </c>
      <c r="K24" s="27">
        <v>4</v>
      </c>
      <c r="L24" s="27">
        <v>0</v>
      </c>
      <c r="M24" s="61"/>
      <c r="N24" s="60">
        <f t="shared" si="1"/>
        <v>6</v>
      </c>
      <c r="O24" s="27">
        <v>4</v>
      </c>
      <c r="P24" s="27">
        <v>0</v>
      </c>
      <c r="Q24" s="27">
        <v>2</v>
      </c>
      <c r="R24" s="27">
        <v>0</v>
      </c>
      <c r="S24" s="27">
        <v>0</v>
      </c>
      <c r="T24" s="27">
        <v>0</v>
      </c>
      <c r="U24" s="28"/>
      <c r="V24" s="29"/>
      <c r="W24" s="30" t="s">
        <v>11</v>
      </c>
    </row>
    <row r="25" spans="1:23" s="51" customFormat="1" ht="12">
      <c r="A25" s="9"/>
      <c r="B25" s="23"/>
      <c r="C25" s="23"/>
      <c r="D25" s="24" t="s">
        <v>12</v>
      </c>
      <c r="E25" s="59">
        <f t="shared" si="0"/>
        <v>186</v>
      </c>
      <c r="F25" s="27">
        <v>59</v>
      </c>
      <c r="G25" s="27">
        <v>95</v>
      </c>
      <c r="H25" s="27">
        <v>14</v>
      </c>
      <c r="I25" s="27">
        <v>14</v>
      </c>
      <c r="J25" s="27">
        <v>2</v>
      </c>
      <c r="K25" s="27">
        <v>1</v>
      </c>
      <c r="L25" s="27">
        <v>1</v>
      </c>
      <c r="M25" s="61"/>
      <c r="N25" s="60">
        <f t="shared" si="1"/>
        <v>111</v>
      </c>
      <c r="O25" s="27">
        <v>22</v>
      </c>
      <c r="P25" s="27">
        <v>83</v>
      </c>
      <c r="Q25" s="27">
        <v>3</v>
      </c>
      <c r="R25" s="27">
        <v>2</v>
      </c>
      <c r="S25" s="27">
        <v>1</v>
      </c>
      <c r="T25" s="27">
        <v>0</v>
      </c>
      <c r="U25" s="28"/>
      <c r="V25" s="29"/>
      <c r="W25" s="30" t="s">
        <v>12</v>
      </c>
    </row>
    <row r="26" spans="1:23" s="58" customFormat="1" ht="15.75" customHeight="1">
      <c r="A26" s="9"/>
      <c r="B26" s="23"/>
      <c r="C26" s="23"/>
      <c r="D26" s="24" t="s">
        <v>13</v>
      </c>
      <c r="E26" s="59">
        <f t="shared" si="0"/>
        <v>216</v>
      </c>
      <c r="F26" s="27">
        <v>110</v>
      </c>
      <c r="G26" s="27">
        <v>52</v>
      </c>
      <c r="H26" s="27">
        <v>24</v>
      </c>
      <c r="I26" s="27">
        <v>18</v>
      </c>
      <c r="J26" s="27">
        <v>7</v>
      </c>
      <c r="K26" s="27">
        <v>5</v>
      </c>
      <c r="L26" s="27">
        <v>0</v>
      </c>
      <c r="M26" s="56"/>
      <c r="N26" s="60">
        <f t="shared" si="1"/>
        <v>51</v>
      </c>
      <c r="O26" s="27">
        <v>30</v>
      </c>
      <c r="P26" s="27">
        <v>17</v>
      </c>
      <c r="Q26" s="27">
        <v>1</v>
      </c>
      <c r="R26" s="27">
        <v>3</v>
      </c>
      <c r="S26" s="27">
        <v>0</v>
      </c>
      <c r="T26" s="27">
        <v>0</v>
      </c>
      <c r="U26" s="28"/>
      <c r="V26" s="29"/>
      <c r="W26" s="30" t="s">
        <v>13</v>
      </c>
    </row>
    <row r="27" spans="1:23" s="51" customFormat="1" ht="12">
      <c r="A27" s="9"/>
      <c r="B27" s="20"/>
      <c r="C27" s="68" t="s">
        <v>14</v>
      </c>
      <c r="D27" s="69"/>
      <c r="E27" s="59">
        <f t="shared" si="0"/>
        <v>15450</v>
      </c>
      <c r="F27" s="17">
        <v>10365</v>
      </c>
      <c r="G27" s="17">
        <v>3507</v>
      </c>
      <c r="H27" s="17">
        <v>1068</v>
      </c>
      <c r="I27" s="17">
        <v>362</v>
      </c>
      <c r="J27" s="17">
        <v>113</v>
      </c>
      <c r="K27" s="17">
        <v>35</v>
      </c>
      <c r="L27" s="17">
        <v>0</v>
      </c>
      <c r="M27" s="61"/>
      <c r="N27" s="60">
        <f t="shared" si="1"/>
        <v>211</v>
      </c>
      <c r="O27" s="17">
        <v>104</v>
      </c>
      <c r="P27" s="17">
        <v>66</v>
      </c>
      <c r="Q27" s="17">
        <v>29</v>
      </c>
      <c r="R27" s="17">
        <v>10</v>
      </c>
      <c r="S27" s="17">
        <v>2</v>
      </c>
      <c r="T27" s="17">
        <v>0</v>
      </c>
      <c r="U27" s="22"/>
      <c r="V27" s="77" t="s">
        <v>14</v>
      </c>
      <c r="W27" s="77"/>
    </row>
    <row r="28" spans="1:23" s="51" customFormat="1" ht="12">
      <c r="A28" s="9"/>
      <c r="B28" s="23"/>
      <c r="C28" s="23"/>
      <c r="D28" s="24" t="s">
        <v>15</v>
      </c>
      <c r="E28" s="59">
        <f t="shared" si="0"/>
        <v>408</v>
      </c>
      <c r="F28" s="27">
        <v>178</v>
      </c>
      <c r="G28" s="27">
        <v>134</v>
      </c>
      <c r="H28" s="27">
        <v>57</v>
      </c>
      <c r="I28" s="27">
        <v>24</v>
      </c>
      <c r="J28" s="27">
        <v>11</v>
      </c>
      <c r="K28" s="27">
        <v>4</v>
      </c>
      <c r="L28" s="27">
        <v>0</v>
      </c>
      <c r="M28" s="61"/>
      <c r="N28" s="60">
        <f t="shared" si="1"/>
        <v>76</v>
      </c>
      <c r="O28" s="27">
        <v>29</v>
      </c>
      <c r="P28" s="27">
        <v>27</v>
      </c>
      <c r="Q28" s="27">
        <v>12</v>
      </c>
      <c r="R28" s="27">
        <v>7</v>
      </c>
      <c r="S28" s="27">
        <v>1</v>
      </c>
      <c r="T28" s="27">
        <v>0</v>
      </c>
      <c r="U28" s="28"/>
      <c r="V28" s="29"/>
      <c r="W28" s="30" t="s">
        <v>15</v>
      </c>
    </row>
    <row r="29" spans="1:23" s="51" customFormat="1" ht="12">
      <c r="A29" s="9"/>
      <c r="B29" s="23"/>
      <c r="C29" s="23"/>
      <c r="D29" s="24" t="s">
        <v>16</v>
      </c>
      <c r="E29" s="59">
        <f t="shared" si="0"/>
        <v>5191</v>
      </c>
      <c r="F29" s="27">
        <v>2385</v>
      </c>
      <c r="G29" s="27">
        <v>1698</v>
      </c>
      <c r="H29" s="27">
        <v>716</v>
      </c>
      <c r="I29" s="27">
        <v>278</v>
      </c>
      <c r="J29" s="27">
        <v>93</v>
      </c>
      <c r="K29" s="27">
        <v>21</v>
      </c>
      <c r="L29" s="27">
        <v>0</v>
      </c>
      <c r="M29" s="61"/>
      <c r="N29" s="60">
        <f t="shared" si="1"/>
        <v>101</v>
      </c>
      <c r="O29" s="27">
        <v>49</v>
      </c>
      <c r="P29" s="27">
        <v>34</v>
      </c>
      <c r="Q29" s="27">
        <v>14</v>
      </c>
      <c r="R29" s="27">
        <v>3</v>
      </c>
      <c r="S29" s="27">
        <v>1</v>
      </c>
      <c r="T29" s="27">
        <v>0</v>
      </c>
      <c r="U29" s="28"/>
      <c r="V29" s="29"/>
      <c r="W29" s="30" t="s">
        <v>16</v>
      </c>
    </row>
    <row r="30" spans="1:23" s="58" customFormat="1" ht="15.75" customHeight="1">
      <c r="A30" s="9"/>
      <c r="B30" s="23"/>
      <c r="C30" s="23"/>
      <c r="D30" s="24" t="s">
        <v>17</v>
      </c>
      <c r="E30" s="59">
        <f t="shared" si="0"/>
        <v>9851</v>
      </c>
      <c r="F30" s="27">
        <v>7802</v>
      </c>
      <c r="G30" s="27">
        <v>1675</v>
      </c>
      <c r="H30" s="27">
        <v>295</v>
      </c>
      <c r="I30" s="27">
        <v>60</v>
      </c>
      <c r="J30" s="27">
        <v>9</v>
      </c>
      <c r="K30" s="27">
        <v>10</v>
      </c>
      <c r="L30" s="27">
        <v>0</v>
      </c>
      <c r="M30" s="56"/>
      <c r="N30" s="60">
        <f t="shared" si="1"/>
        <v>34</v>
      </c>
      <c r="O30" s="27">
        <v>26</v>
      </c>
      <c r="P30" s="27">
        <v>5</v>
      </c>
      <c r="Q30" s="27">
        <v>3</v>
      </c>
      <c r="R30" s="27">
        <v>0</v>
      </c>
      <c r="S30" s="27">
        <v>0</v>
      </c>
      <c r="T30" s="27">
        <v>0</v>
      </c>
      <c r="U30" s="28"/>
      <c r="V30" s="29"/>
      <c r="W30" s="30" t="s">
        <v>17</v>
      </c>
    </row>
    <row r="31" spans="1:23" s="51" customFormat="1" ht="12">
      <c r="A31" s="9"/>
      <c r="B31" s="20"/>
      <c r="C31" s="68" t="s">
        <v>18</v>
      </c>
      <c r="D31" s="69"/>
      <c r="E31" s="59">
        <f t="shared" si="0"/>
        <v>31129</v>
      </c>
      <c r="F31" s="17">
        <v>23447</v>
      </c>
      <c r="G31" s="17">
        <v>5705</v>
      </c>
      <c r="H31" s="17">
        <v>1434</v>
      </c>
      <c r="I31" s="17">
        <v>372</v>
      </c>
      <c r="J31" s="17">
        <v>129</v>
      </c>
      <c r="K31" s="17">
        <v>40</v>
      </c>
      <c r="L31" s="17">
        <v>2</v>
      </c>
      <c r="M31" s="61"/>
      <c r="N31" s="60">
        <f t="shared" si="1"/>
        <v>1830</v>
      </c>
      <c r="O31" s="17">
        <v>950</v>
      </c>
      <c r="P31" s="17">
        <v>483</v>
      </c>
      <c r="Q31" s="17">
        <v>222</v>
      </c>
      <c r="R31" s="17">
        <v>96</v>
      </c>
      <c r="S31" s="17">
        <v>54</v>
      </c>
      <c r="T31" s="17">
        <v>25</v>
      </c>
      <c r="U31" s="22"/>
      <c r="V31" s="77" t="s">
        <v>18</v>
      </c>
      <c r="W31" s="77"/>
    </row>
    <row r="32" spans="1:23" s="51" customFormat="1" ht="12">
      <c r="A32" s="9"/>
      <c r="B32" s="23"/>
      <c r="C32" s="23"/>
      <c r="D32" s="24" t="s">
        <v>19</v>
      </c>
      <c r="E32" s="59">
        <f t="shared" si="0"/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61"/>
      <c r="N32" s="60">
        <f t="shared" si="1"/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8"/>
      <c r="V32" s="29"/>
      <c r="W32" s="30" t="s">
        <v>19</v>
      </c>
    </row>
    <row r="33" spans="1:23" s="51" customFormat="1" ht="12">
      <c r="A33" s="9"/>
      <c r="B33" s="23"/>
      <c r="C33" s="23"/>
      <c r="D33" s="24" t="s">
        <v>20</v>
      </c>
      <c r="E33" s="59">
        <f t="shared" si="0"/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61"/>
      <c r="N33" s="60">
        <f t="shared" si="1"/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8"/>
      <c r="V33" s="29"/>
      <c r="W33" s="30" t="s">
        <v>20</v>
      </c>
    </row>
    <row r="34" spans="1:23" s="51" customFormat="1" ht="12">
      <c r="A34" s="9"/>
      <c r="B34" s="23"/>
      <c r="C34" s="23"/>
      <c r="D34" s="24" t="s">
        <v>21</v>
      </c>
      <c r="E34" s="59">
        <f t="shared" si="0"/>
        <v>7</v>
      </c>
      <c r="F34" s="27">
        <v>3</v>
      </c>
      <c r="G34" s="27">
        <v>1</v>
      </c>
      <c r="H34" s="27">
        <v>3</v>
      </c>
      <c r="I34" s="27">
        <v>0</v>
      </c>
      <c r="J34" s="27">
        <v>0</v>
      </c>
      <c r="K34" s="27">
        <v>0</v>
      </c>
      <c r="L34" s="27">
        <v>0</v>
      </c>
      <c r="M34" s="61"/>
      <c r="N34" s="60">
        <f t="shared" si="1"/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8"/>
      <c r="V34" s="29"/>
      <c r="W34" s="30" t="s">
        <v>21</v>
      </c>
    </row>
    <row r="35" spans="1:23" s="51" customFormat="1" ht="12">
      <c r="A35" s="9"/>
      <c r="B35" s="23"/>
      <c r="C35" s="23"/>
      <c r="D35" s="24" t="s">
        <v>22</v>
      </c>
      <c r="E35" s="59">
        <f t="shared" si="0"/>
        <v>56</v>
      </c>
      <c r="F35" s="31">
        <v>25</v>
      </c>
      <c r="G35" s="31">
        <v>22</v>
      </c>
      <c r="H35" s="31">
        <v>6</v>
      </c>
      <c r="I35" s="31">
        <v>1</v>
      </c>
      <c r="J35" s="31">
        <v>2</v>
      </c>
      <c r="K35" s="31">
        <v>0</v>
      </c>
      <c r="L35" s="31">
        <v>0</v>
      </c>
      <c r="M35" s="61"/>
      <c r="N35" s="60">
        <f t="shared" si="1"/>
        <v>5</v>
      </c>
      <c r="O35" s="31">
        <v>3</v>
      </c>
      <c r="P35" s="31">
        <v>1</v>
      </c>
      <c r="Q35" s="31">
        <v>0</v>
      </c>
      <c r="R35" s="31">
        <v>1</v>
      </c>
      <c r="S35" s="31">
        <v>0</v>
      </c>
      <c r="T35" s="31">
        <v>0</v>
      </c>
      <c r="U35" s="28"/>
      <c r="V35" s="29"/>
      <c r="W35" s="30" t="s">
        <v>22</v>
      </c>
    </row>
    <row r="36" spans="1:23" s="51" customFormat="1" ht="12">
      <c r="A36" s="9"/>
      <c r="B36" s="23"/>
      <c r="C36" s="23"/>
      <c r="D36" s="24" t="s">
        <v>23</v>
      </c>
      <c r="E36" s="59">
        <f t="shared" si="0"/>
        <v>68</v>
      </c>
      <c r="F36" s="27">
        <v>60</v>
      </c>
      <c r="G36" s="27">
        <v>6</v>
      </c>
      <c r="H36" s="27">
        <v>2</v>
      </c>
      <c r="I36" s="27">
        <v>0</v>
      </c>
      <c r="J36" s="27">
        <v>0</v>
      </c>
      <c r="K36" s="27">
        <v>0</v>
      </c>
      <c r="L36" s="27">
        <v>0</v>
      </c>
      <c r="M36" s="61"/>
      <c r="N36" s="60">
        <f t="shared" si="1"/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8"/>
      <c r="V36" s="29"/>
      <c r="W36" s="30" t="s">
        <v>23</v>
      </c>
    </row>
    <row r="37" spans="1:23" s="51" customFormat="1" ht="12">
      <c r="A37" s="9"/>
      <c r="B37" s="23"/>
      <c r="C37" s="23"/>
      <c r="D37" s="24" t="s">
        <v>64</v>
      </c>
      <c r="E37" s="59">
        <f t="shared" si="0"/>
        <v>112</v>
      </c>
      <c r="F37" s="27">
        <v>103</v>
      </c>
      <c r="G37" s="27">
        <v>8</v>
      </c>
      <c r="H37" s="27">
        <v>0</v>
      </c>
      <c r="I37" s="27">
        <v>0</v>
      </c>
      <c r="J37" s="27">
        <v>0</v>
      </c>
      <c r="K37" s="27">
        <v>1</v>
      </c>
      <c r="L37" s="27">
        <v>0</v>
      </c>
      <c r="M37" s="61"/>
      <c r="N37" s="60">
        <f t="shared" si="1"/>
        <v>57</v>
      </c>
      <c r="O37" s="27">
        <v>7</v>
      </c>
      <c r="P37" s="27">
        <v>1</v>
      </c>
      <c r="Q37" s="27">
        <v>0</v>
      </c>
      <c r="R37" s="27">
        <v>10</v>
      </c>
      <c r="S37" s="27">
        <v>39</v>
      </c>
      <c r="T37" s="27">
        <v>0</v>
      </c>
      <c r="U37" s="28"/>
      <c r="V37" s="29"/>
      <c r="W37" s="30" t="s">
        <v>64</v>
      </c>
    </row>
    <row r="38" spans="1:23" s="51" customFormat="1" ht="12">
      <c r="A38" s="9"/>
      <c r="B38" s="23"/>
      <c r="C38" s="23"/>
      <c r="D38" s="24" t="s">
        <v>65</v>
      </c>
      <c r="E38" s="59">
        <f t="shared" si="0"/>
        <v>1</v>
      </c>
      <c r="F38" s="27">
        <v>1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61"/>
      <c r="N38" s="60">
        <f t="shared" si="1"/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8"/>
      <c r="V38" s="29"/>
      <c r="W38" s="30" t="s">
        <v>65</v>
      </c>
    </row>
    <row r="39" spans="1:23" s="51" customFormat="1" ht="12">
      <c r="A39" s="9"/>
      <c r="B39" s="23"/>
      <c r="C39" s="23"/>
      <c r="D39" s="24" t="s">
        <v>25</v>
      </c>
      <c r="E39" s="59">
        <f t="shared" si="0"/>
        <v>1</v>
      </c>
      <c r="F39" s="27">
        <v>1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61"/>
      <c r="N39" s="60">
        <f t="shared" si="1"/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8"/>
      <c r="V39" s="29"/>
      <c r="W39" s="30" t="s">
        <v>25</v>
      </c>
    </row>
    <row r="40" spans="1:23" s="51" customFormat="1" ht="12">
      <c r="A40" s="9"/>
      <c r="B40" s="23"/>
      <c r="C40" s="23"/>
      <c r="D40" s="24" t="s">
        <v>26</v>
      </c>
      <c r="E40" s="59">
        <f t="shared" si="0"/>
        <v>2</v>
      </c>
      <c r="F40" s="27">
        <v>0</v>
      </c>
      <c r="G40" s="27">
        <v>1</v>
      </c>
      <c r="H40" s="27">
        <v>0</v>
      </c>
      <c r="I40" s="27">
        <v>1</v>
      </c>
      <c r="J40" s="27">
        <v>0</v>
      </c>
      <c r="K40" s="27">
        <v>0</v>
      </c>
      <c r="L40" s="27">
        <v>0</v>
      </c>
      <c r="M40" s="61"/>
      <c r="N40" s="60">
        <f t="shared" si="1"/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8"/>
      <c r="V40" s="29"/>
      <c r="W40" s="30" t="s">
        <v>26</v>
      </c>
    </row>
    <row r="41" spans="1:23" s="51" customFormat="1" ht="12">
      <c r="A41" s="9"/>
      <c r="B41" s="23"/>
      <c r="C41" s="23"/>
      <c r="D41" s="24" t="s">
        <v>66</v>
      </c>
      <c r="E41" s="59">
        <f t="shared" si="0"/>
        <v>15</v>
      </c>
      <c r="F41" s="27">
        <v>12</v>
      </c>
      <c r="G41" s="27">
        <v>3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61"/>
      <c r="N41" s="60">
        <f t="shared" si="1"/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8"/>
      <c r="V41" s="29"/>
      <c r="W41" s="30" t="s">
        <v>66</v>
      </c>
    </row>
    <row r="42" spans="1:23" s="51" customFormat="1" ht="12">
      <c r="A42" s="9"/>
      <c r="B42" s="23"/>
      <c r="C42" s="23"/>
      <c r="D42" s="24" t="s">
        <v>27</v>
      </c>
      <c r="E42" s="59">
        <f t="shared" si="0"/>
        <v>10</v>
      </c>
      <c r="F42" s="27">
        <v>10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61"/>
      <c r="N42" s="60">
        <f t="shared" si="1"/>
        <v>2</v>
      </c>
      <c r="O42" s="27">
        <v>2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8"/>
      <c r="V42" s="29"/>
      <c r="W42" s="30" t="s">
        <v>27</v>
      </c>
    </row>
    <row r="43" spans="1:23" s="51" customFormat="1" ht="12">
      <c r="A43" s="9"/>
      <c r="B43" s="23"/>
      <c r="C43" s="23"/>
      <c r="D43" s="24" t="s">
        <v>67</v>
      </c>
      <c r="E43" s="59">
        <f t="shared" si="0"/>
        <v>4</v>
      </c>
      <c r="F43" s="27">
        <v>3</v>
      </c>
      <c r="G43" s="27">
        <v>0</v>
      </c>
      <c r="H43" s="27">
        <v>0</v>
      </c>
      <c r="I43" s="27">
        <v>1</v>
      </c>
      <c r="J43" s="27">
        <v>0</v>
      </c>
      <c r="K43" s="27">
        <v>0</v>
      </c>
      <c r="L43" s="27">
        <v>0</v>
      </c>
      <c r="M43" s="61"/>
      <c r="N43" s="60">
        <f t="shared" si="1"/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8"/>
      <c r="V43" s="29"/>
      <c r="W43" s="30" t="s">
        <v>67</v>
      </c>
    </row>
    <row r="44" spans="1:23" s="51" customFormat="1" ht="12">
      <c r="A44" s="9"/>
      <c r="B44" s="23"/>
      <c r="C44" s="23"/>
      <c r="D44" s="24" t="s">
        <v>28</v>
      </c>
      <c r="E44" s="59">
        <f t="shared" si="0"/>
        <v>1079</v>
      </c>
      <c r="F44" s="27">
        <v>537</v>
      </c>
      <c r="G44" s="27">
        <v>463</v>
      </c>
      <c r="H44" s="27">
        <v>61</v>
      </c>
      <c r="I44" s="27">
        <v>12</v>
      </c>
      <c r="J44" s="27">
        <v>6</v>
      </c>
      <c r="K44" s="27">
        <v>0</v>
      </c>
      <c r="L44" s="27">
        <v>0</v>
      </c>
      <c r="M44" s="61"/>
      <c r="N44" s="60">
        <f t="shared" si="1"/>
        <v>140</v>
      </c>
      <c r="O44" s="27">
        <v>79</v>
      </c>
      <c r="P44" s="27">
        <v>57</v>
      </c>
      <c r="Q44" s="27">
        <v>4</v>
      </c>
      <c r="R44" s="27">
        <v>0</v>
      </c>
      <c r="S44" s="27">
        <v>0</v>
      </c>
      <c r="T44" s="27">
        <v>0</v>
      </c>
      <c r="U44" s="28"/>
      <c r="V44" s="29"/>
      <c r="W44" s="30" t="s">
        <v>28</v>
      </c>
    </row>
    <row r="45" spans="1:23" s="51" customFormat="1" ht="12">
      <c r="A45" s="9"/>
      <c r="B45" s="23"/>
      <c r="C45" s="23"/>
      <c r="D45" s="24" t="s">
        <v>29</v>
      </c>
      <c r="E45" s="59">
        <f t="shared" si="0"/>
        <v>123</v>
      </c>
      <c r="F45" s="27">
        <v>88</v>
      </c>
      <c r="G45" s="27">
        <v>25</v>
      </c>
      <c r="H45" s="27">
        <v>6</v>
      </c>
      <c r="I45" s="27">
        <v>3</v>
      </c>
      <c r="J45" s="27">
        <v>0</v>
      </c>
      <c r="K45" s="27">
        <v>1</v>
      </c>
      <c r="L45" s="27">
        <v>0</v>
      </c>
      <c r="M45" s="61"/>
      <c r="N45" s="60">
        <f t="shared" si="1"/>
        <v>8</v>
      </c>
      <c r="O45" s="27">
        <v>7</v>
      </c>
      <c r="P45" s="27">
        <v>1</v>
      </c>
      <c r="Q45" s="27">
        <v>0</v>
      </c>
      <c r="R45" s="27">
        <v>0</v>
      </c>
      <c r="S45" s="27">
        <v>0</v>
      </c>
      <c r="T45" s="27">
        <v>0</v>
      </c>
      <c r="U45" s="28"/>
      <c r="V45" s="29"/>
      <c r="W45" s="30" t="s">
        <v>29</v>
      </c>
    </row>
    <row r="46" spans="1:23" s="51" customFormat="1" ht="12">
      <c r="A46" s="9"/>
      <c r="B46" s="23"/>
      <c r="C46" s="23"/>
      <c r="D46" s="24" t="s">
        <v>31</v>
      </c>
      <c r="E46" s="59">
        <f t="shared" si="0"/>
        <v>691</v>
      </c>
      <c r="F46" s="27">
        <v>505</v>
      </c>
      <c r="G46" s="27">
        <v>138</v>
      </c>
      <c r="H46" s="27">
        <v>34</v>
      </c>
      <c r="I46" s="27">
        <v>10</v>
      </c>
      <c r="J46" s="27">
        <v>2</v>
      </c>
      <c r="K46" s="27">
        <v>2</v>
      </c>
      <c r="L46" s="27">
        <v>0</v>
      </c>
      <c r="M46" s="61"/>
      <c r="N46" s="60">
        <f t="shared" si="1"/>
        <v>48</v>
      </c>
      <c r="O46" s="27">
        <v>38</v>
      </c>
      <c r="P46" s="27">
        <v>10</v>
      </c>
      <c r="Q46" s="27">
        <v>0</v>
      </c>
      <c r="R46" s="27">
        <v>0</v>
      </c>
      <c r="S46" s="27">
        <v>0</v>
      </c>
      <c r="T46" s="27">
        <v>0</v>
      </c>
      <c r="U46" s="28"/>
      <c r="V46" s="29"/>
      <c r="W46" s="30" t="s">
        <v>31</v>
      </c>
    </row>
    <row r="47" spans="1:23" s="51" customFormat="1" ht="12">
      <c r="A47" s="9"/>
      <c r="B47" s="23"/>
      <c r="C47" s="23"/>
      <c r="D47" s="24" t="s">
        <v>68</v>
      </c>
      <c r="E47" s="59">
        <f t="shared" si="0"/>
        <v>22</v>
      </c>
      <c r="F47" s="31">
        <v>13</v>
      </c>
      <c r="G47" s="31">
        <v>7</v>
      </c>
      <c r="H47" s="31">
        <v>2</v>
      </c>
      <c r="I47" s="31">
        <v>0</v>
      </c>
      <c r="J47" s="31">
        <v>0</v>
      </c>
      <c r="K47" s="31">
        <v>0</v>
      </c>
      <c r="L47" s="31">
        <v>0</v>
      </c>
      <c r="M47" s="61"/>
      <c r="N47" s="60">
        <f t="shared" si="1"/>
        <v>3</v>
      </c>
      <c r="O47" s="31">
        <v>1</v>
      </c>
      <c r="P47" s="31">
        <v>2</v>
      </c>
      <c r="Q47" s="31">
        <v>0</v>
      </c>
      <c r="R47" s="31">
        <v>0</v>
      </c>
      <c r="S47" s="31">
        <v>0</v>
      </c>
      <c r="T47" s="31">
        <v>0</v>
      </c>
      <c r="U47" s="28"/>
      <c r="V47" s="29"/>
      <c r="W47" s="30" t="s">
        <v>68</v>
      </c>
    </row>
    <row r="48" spans="1:23" s="51" customFormat="1" ht="12">
      <c r="A48" s="9"/>
      <c r="B48" s="23"/>
      <c r="C48" s="23"/>
      <c r="D48" s="24" t="s">
        <v>24</v>
      </c>
      <c r="E48" s="59">
        <f t="shared" si="0"/>
        <v>633</v>
      </c>
      <c r="F48" s="31">
        <v>414</v>
      </c>
      <c r="G48" s="31">
        <v>133</v>
      </c>
      <c r="H48" s="31">
        <v>66</v>
      </c>
      <c r="I48" s="31">
        <v>10</v>
      </c>
      <c r="J48" s="31">
        <v>9</v>
      </c>
      <c r="K48" s="31">
        <v>1</v>
      </c>
      <c r="L48" s="31">
        <v>0</v>
      </c>
      <c r="M48" s="61"/>
      <c r="N48" s="60">
        <f t="shared" si="1"/>
        <v>359</v>
      </c>
      <c r="O48" s="31">
        <v>182</v>
      </c>
      <c r="P48" s="31">
        <v>88</v>
      </c>
      <c r="Q48" s="31">
        <v>42</v>
      </c>
      <c r="R48" s="31">
        <v>46</v>
      </c>
      <c r="S48" s="31">
        <v>1</v>
      </c>
      <c r="T48" s="31">
        <v>0</v>
      </c>
      <c r="U48" s="28"/>
      <c r="V48" s="29"/>
      <c r="W48" s="30" t="s">
        <v>24</v>
      </c>
    </row>
    <row r="49" spans="1:23" s="51" customFormat="1" ht="12">
      <c r="A49" s="9"/>
      <c r="B49" s="23"/>
      <c r="C49" s="23"/>
      <c r="D49" s="24" t="s">
        <v>69</v>
      </c>
      <c r="E49" s="59">
        <f t="shared" si="0"/>
        <v>938</v>
      </c>
      <c r="F49" s="27">
        <v>474</v>
      </c>
      <c r="G49" s="27">
        <v>310</v>
      </c>
      <c r="H49" s="27">
        <v>114</v>
      </c>
      <c r="I49" s="27">
        <v>25</v>
      </c>
      <c r="J49" s="27">
        <v>14</v>
      </c>
      <c r="K49" s="27">
        <v>1</v>
      </c>
      <c r="L49" s="27">
        <v>0</v>
      </c>
      <c r="M49" s="61"/>
      <c r="N49" s="60">
        <f t="shared" si="1"/>
        <v>293</v>
      </c>
      <c r="O49" s="27">
        <v>116</v>
      </c>
      <c r="P49" s="27">
        <v>66</v>
      </c>
      <c r="Q49" s="27">
        <v>99</v>
      </c>
      <c r="R49" s="27">
        <v>4</v>
      </c>
      <c r="S49" s="27">
        <v>8</v>
      </c>
      <c r="T49" s="27">
        <v>0</v>
      </c>
      <c r="U49" s="28"/>
      <c r="V49" s="29"/>
      <c r="W49" s="30" t="s">
        <v>69</v>
      </c>
    </row>
    <row r="50" spans="1:23" s="51" customFormat="1" ht="12">
      <c r="A50" s="9"/>
      <c r="B50" s="23"/>
      <c r="C50" s="23"/>
      <c r="D50" s="24" t="s">
        <v>70</v>
      </c>
      <c r="E50" s="59">
        <f t="shared" si="0"/>
        <v>34</v>
      </c>
      <c r="F50" s="31">
        <v>26</v>
      </c>
      <c r="G50" s="31">
        <v>7</v>
      </c>
      <c r="H50" s="31">
        <v>1</v>
      </c>
      <c r="I50" s="31">
        <v>0</v>
      </c>
      <c r="J50" s="31">
        <v>0</v>
      </c>
      <c r="K50" s="31">
        <v>0</v>
      </c>
      <c r="L50" s="31">
        <v>0</v>
      </c>
      <c r="M50" s="61"/>
      <c r="N50" s="60">
        <f t="shared" si="1"/>
        <v>1</v>
      </c>
      <c r="O50" s="31">
        <v>1</v>
      </c>
      <c r="P50" s="31">
        <v>0</v>
      </c>
      <c r="Q50" s="31">
        <v>0</v>
      </c>
      <c r="R50" s="31">
        <v>0</v>
      </c>
      <c r="S50" s="31">
        <v>0</v>
      </c>
      <c r="T50" s="31">
        <v>0</v>
      </c>
      <c r="U50" s="28"/>
      <c r="V50" s="29"/>
      <c r="W50" s="30" t="s">
        <v>70</v>
      </c>
    </row>
    <row r="51" spans="1:23" s="51" customFormat="1" ht="12" customHeight="1">
      <c r="A51" s="9"/>
      <c r="B51" s="23"/>
      <c r="C51" s="23"/>
      <c r="D51" s="24" t="s">
        <v>71</v>
      </c>
      <c r="E51" s="59">
        <f t="shared" si="0"/>
        <v>455</v>
      </c>
      <c r="F51" s="27">
        <v>65</v>
      </c>
      <c r="G51" s="27">
        <v>183</v>
      </c>
      <c r="H51" s="27">
        <v>150</v>
      </c>
      <c r="I51" s="27">
        <v>36</v>
      </c>
      <c r="J51" s="27">
        <v>12</v>
      </c>
      <c r="K51" s="27">
        <v>9</v>
      </c>
      <c r="L51" s="27">
        <v>0</v>
      </c>
      <c r="M51" s="61"/>
      <c r="N51" s="60">
        <f t="shared" si="1"/>
        <v>298</v>
      </c>
      <c r="O51" s="27">
        <v>116</v>
      </c>
      <c r="P51" s="27">
        <v>109</v>
      </c>
      <c r="Q51" s="27">
        <v>19</v>
      </c>
      <c r="R51" s="27">
        <v>28</v>
      </c>
      <c r="S51" s="27">
        <v>1</v>
      </c>
      <c r="T51" s="27">
        <v>25</v>
      </c>
      <c r="U51" s="28"/>
      <c r="V51" s="29"/>
      <c r="W51" s="30" t="s">
        <v>71</v>
      </c>
    </row>
    <row r="52" spans="1:23" s="51" customFormat="1" ht="12">
      <c r="A52" s="9"/>
      <c r="B52" s="23"/>
      <c r="C52" s="23"/>
      <c r="D52" s="24" t="s">
        <v>72</v>
      </c>
      <c r="E52" s="59">
        <f t="shared" si="0"/>
        <v>227</v>
      </c>
      <c r="F52" s="31">
        <v>208</v>
      </c>
      <c r="G52" s="31">
        <v>19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61"/>
      <c r="N52" s="60">
        <f t="shared" si="1"/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28"/>
      <c r="V52" s="29"/>
      <c r="W52" s="30" t="s">
        <v>72</v>
      </c>
    </row>
    <row r="53" spans="1:23" s="51" customFormat="1" ht="12">
      <c r="A53" s="9"/>
      <c r="B53" s="23"/>
      <c r="C53" s="23"/>
      <c r="D53" s="24" t="s">
        <v>73</v>
      </c>
      <c r="E53" s="59">
        <f t="shared" si="0"/>
        <v>18</v>
      </c>
      <c r="F53" s="27">
        <v>7</v>
      </c>
      <c r="G53" s="27">
        <v>9</v>
      </c>
      <c r="H53" s="27">
        <v>2</v>
      </c>
      <c r="I53" s="27">
        <v>0</v>
      </c>
      <c r="J53" s="27">
        <v>0</v>
      </c>
      <c r="K53" s="27">
        <v>0</v>
      </c>
      <c r="L53" s="27">
        <v>0</v>
      </c>
      <c r="M53" s="61"/>
      <c r="N53" s="60">
        <f t="shared" si="1"/>
        <v>26</v>
      </c>
      <c r="O53" s="27">
        <v>20</v>
      </c>
      <c r="P53" s="27">
        <v>3</v>
      </c>
      <c r="Q53" s="27">
        <v>2</v>
      </c>
      <c r="R53" s="27">
        <v>1</v>
      </c>
      <c r="S53" s="27">
        <v>0</v>
      </c>
      <c r="T53" s="27">
        <v>0</v>
      </c>
      <c r="U53" s="28"/>
      <c r="V53" s="29"/>
      <c r="W53" s="30" t="s">
        <v>73</v>
      </c>
    </row>
    <row r="54" spans="1:23" s="51" customFormat="1" ht="12">
      <c r="A54" s="9"/>
      <c r="B54" s="23"/>
      <c r="C54" s="23"/>
      <c r="D54" s="24" t="s">
        <v>30</v>
      </c>
      <c r="E54" s="59">
        <f t="shared" si="0"/>
        <v>24492</v>
      </c>
      <c r="F54" s="27">
        <v>19427</v>
      </c>
      <c r="G54" s="27">
        <v>3934</v>
      </c>
      <c r="H54" s="27">
        <v>833</v>
      </c>
      <c r="I54" s="27">
        <v>213</v>
      </c>
      <c r="J54" s="27">
        <v>62</v>
      </c>
      <c r="K54" s="27">
        <v>21</v>
      </c>
      <c r="L54" s="27">
        <v>2</v>
      </c>
      <c r="M54" s="61"/>
      <c r="N54" s="60">
        <f t="shared" si="1"/>
        <v>352</v>
      </c>
      <c r="O54" s="27">
        <v>226</v>
      </c>
      <c r="P54" s="27">
        <v>88</v>
      </c>
      <c r="Q54" s="27">
        <v>30</v>
      </c>
      <c r="R54" s="27">
        <v>5</v>
      </c>
      <c r="S54" s="27">
        <v>3</v>
      </c>
      <c r="T54" s="27">
        <v>0</v>
      </c>
      <c r="U54" s="28"/>
      <c r="V54" s="29"/>
      <c r="W54" s="30" t="s">
        <v>30</v>
      </c>
    </row>
    <row r="55" spans="1:23" s="51" customFormat="1" ht="12">
      <c r="A55" s="9"/>
      <c r="B55" s="23"/>
      <c r="C55" s="23"/>
      <c r="D55" s="24" t="s">
        <v>74</v>
      </c>
      <c r="E55" s="59">
        <f t="shared" si="0"/>
        <v>351</v>
      </c>
      <c r="F55" s="31">
        <v>342</v>
      </c>
      <c r="G55" s="31">
        <v>7</v>
      </c>
      <c r="H55" s="31">
        <v>1</v>
      </c>
      <c r="I55" s="31">
        <v>0</v>
      </c>
      <c r="J55" s="31">
        <v>1</v>
      </c>
      <c r="K55" s="31">
        <v>0</v>
      </c>
      <c r="L55" s="31">
        <v>0</v>
      </c>
      <c r="M55" s="61"/>
      <c r="N55" s="60">
        <f t="shared" si="1"/>
        <v>6</v>
      </c>
      <c r="O55" s="31">
        <v>5</v>
      </c>
      <c r="P55" s="31">
        <v>1</v>
      </c>
      <c r="Q55" s="31">
        <v>0</v>
      </c>
      <c r="R55" s="31">
        <v>0</v>
      </c>
      <c r="S55" s="31">
        <v>0</v>
      </c>
      <c r="T55" s="31">
        <v>0</v>
      </c>
      <c r="U55" s="28"/>
      <c r="V55" s="29"/>
      <c r="W55" s="30" t="s">
        <v>74</v>
      </c>
    </row>
    <row r="56" spans="1:23" s="51" customFormat="1" ht="12">
      <c r="A56" s="9"/>
      <c r="B56" s="23"/>
      <c r="C56" s="23"/>
      <c r="D56" s="24" t="s">
        <v>75</v>
      </c>
      <c r="E56" s="59">
        <f t="shared" si="0"/>
        <v>28</v>
      </c>
      <c r="F56" s="27">
        <v>26</v>
      </c>
      <c r="G56" s="27">
        <v>1</v>
      </c>
      <c r="H56" s="27">
        <v>1</v>
      </c>
      <c r="I56" s="27">
        <v>0</v>
      </c>
      <c r="J56" s="27">
        <v>0</v>
      </c>
      <c r="K56" s="27">
        <v>0</v>
      </c>
      <c r="L56" s="27">
        <v>0</v>
      </c>
      <c r="M56" s="61"/>
      <c r="N56" s="60">
        <f t="shared" si="1"/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8"/>
      <c r="V56" s="29"/>
      <c r="W56" s="30" t="s">
        <v>75</v>
      </c>
    </row>
    <row r="57" spans="1:23" s="51" customFormat="1" ht="12">
      <c r="A57" s="9"/>
      <c r="B57" s="23"/>
      <c r="C57" s="23"/>
      <c r="D57" s="24" t="s">
        <v>95</v>
      </c>
      <c r="E57" s="59">
        <f t="shared" si="0"/>
        <v>123</v>
      </c>
      <c r="F57" s="27">
        <v>41</v>
      </c>
      <c r="G57" s="27">
        <v>45</v>
      </c>
      <c r="H57" s="27">
        <v>29</v>
      </c>
      <c r="I57" s="27">
        <v>6</v>
      </c>
      <c r="J57" s="27">
        <v>1</v>
      </c>
      <c r="K57" s="27">
        <v>1</v>
      </c>
      <c r="L57" s="27">
        <v>0</v>
      </c>
      <c r="M57" s="61"/>
      <c r="N57" s="60">
        <f t="shared" si="1"/>
        <v>17</v>
      </c>
      <c r="O57" s="27">
        <v>8</v>
      </c>
      <c r="P57" s="27">
        <v>6</v>
      </c>
      <c r="Q57" s="27">
        <v>2</v>
      </c>
      <c r="R57" s="27">
        <v>1</v>
      </c>
      <c r="S57" s="27">
        <v>0</v>
      </c>
      <c r="T57" s="27">
        <v>0</v>
      </c>
      <c r="U57" s="28"/>
      <c r="V57" s="29"/>
      <c r="W57" s="30" t="s">
        <v>95</v>
      </c>
    </row>
    <row r="58" spans="1:23" s="51" customFormat="1" ht="12" thickBot="1">
      <c r="A58" s="9"/>
      <c r="B58" s="34"/>
      <c r="C58" s="34"/>
      <c r="D58" s="35" t="s">
        <v>32</v>
      </c>
      <c r="E58" s="62">
        <f t="shared" si="0"/>
        <v>1639</v>
      </c>
      <c r="F58" s="39">
        <v>1056</v>
      </c>
      <c r="G58" s="39">
        <v>383</v>
      </c>
      <c r="H58" s="39">
        <v>123</v>
      </c>
      <c r="I58" s="39">
        <v>54</v>
      </c>
      <c r="J58" s="39">
        <v>20</v>
      </c>
      <c r="K58" s="39">
        <v>3</v>
      </c>
      <c r="L58" s="39">
        <v>0</v>
      </c>
      <c r="M58" s="61"/>
      <c r="N58" s="38">
        <f t="shared" si="1"/>
        <v>215</v>
      </c>
      <c r="O58" s="39">
        <v>139</v>
      </c>
      <c r="P58" s="39">
        <v>50</v>
      </c>
      <c r="Q58" s="39">
        <v>24</v>
      </c>
      <c r="R58" s="39">
        <v>0</v>
      </c>
      <c r="S58" s="39">
        <v>2</v>
      </c>
      <c r="T58" s="39">
        <v>0</v>
      </c>
      <c r="U58" s="40"/>
      <c r="V58" s="34"/>
      <c r="W58" s="41" t="s">
        <v>32</v>
      </c>
    </row>
    <row r="59" spans="1:23" ht="12">
      <c r="A59" s="2"/>
      <c r="B59" s="51"/>
      <c r="C59" s="51"/>
      <c r="D59" s="51"/>
      <c r="U59" s="63"/>
      <c r="V59" s="9"/>
      <c r="W59" s="9"/>
    </row>
    <row r="60" spans="1:23" ht="12">
      <c r="A60" s="2"/>
      <c r="B60" s="51"/>
      <c r="C60" s="51"/>
      <c r="D60" s="51"/>
      <c r="U60" s="64"/>
      <c r="V60" s="9"/>
      <c r="W60" s="9"/>
    </row>
    <row r="61" spans="1:23" ht="12">
      <c r="A61" s="2"/>
      <c r="B61" s="2"/>
      <c r="C61" s="2"/>
      <c r="D61" s="2"/>
      <c r="U61" s="2"/>
      <c r="V61" s="2"/>
      <c r="W61" s="2"/>
    </row>
    <row r="62" spans="1:24" ht="12">
      <c r="A62" s="2"/>
      <c r="B62" s="2"/>
      <c r="C62" s="2"/>
      <c r="D62" s="13" t="s">
        <v>79</v>
      </c>
      <c r="U62" s="2"/>
      <c r="X62" s="42"/>
    </row>
    <row r="63" spans="2:24" ht="12">
      <c r="B63" s="2"/>
      <c r="C63" s="2"/>
      <c r="D63" s="13" t="s">
        <v>80</v>
      </c>
      <c r="E63" s="43">
        <f>SUM(E10,E27,E31)-E9</f>
        <v>0</v>
      </c>
      <c r="F63" s="43">
        <f aca="true" t="shared" si="2" ref="F63:L63">SUM(F10,F27,F31)-F9</f>
        <v>0</v>
      </c>
      <c r="G63" s="43">
        <f t="shared" si="2"/>
        <v>0</v>
      </c>
      <c r="H63" s="43">
        <f t="shared" si="2"/>
        <v>0</v>
      </c>
      <c r="I63" s="43">
        <f t="shared" si="2"/>
        <v>0</v>
      </c>
      <c r="J63" s="43">
        <f t="shared" si="2"/>
        <v>0</v>
      </c>
      <c r="K63" s="43">
        <f t="shared" si="2"/>
        <v>0</v>
      </c>
      <c r="L63" s="43">
        <f t="shared" si="2"/>
        <v>0</v>
      </c>
      <c r="M63" s="44"/>
      <c r="N63" s="43">
        <f aca="true" t="shared" si="3" ref="N63:T63">SUM(N10,N27,N31)-N9</f>
        <v>0</v>
      </c>
      <c r="O63" s="43">
        <f t="shared" si="3"/>
        <v>0</v>
      </c>
      <c r="P63" s="43">
        <f t="shared" si="3"/>
        <v>0</v>
      </c>
      <c r="Q63" s="43">
        <f t="shared" si="3"/>
        <v>0</v>
      </c>
      <c r="R63" s="43">
        <f t="shared" si="3"/>
        <v>0</v>
      </c>
      <c r="S63" s="43">
        <f t="shared" si="3"/>
        <v>0</v>
      </c>
      <c r="T63" s="43">
        <f t="shared" si="3"/>
        <v>0</v>
      </c>
      <c r="U63" s="43"/>
      <c r="X63" s="42"/>
    </row>
    <row r="64" spans="2:24" ht="12">
      <c r="B64" s="2"/>
      <c r="C64" s="2"/>
      <c r="D64" s="13" t="s">
        <v>81</v>
      </c>
      <c r="E64" s="43">
        <f>SUM(E11:E26)-E10</f>
        <v>0</v>
      </c>
      <c r="F64" s="43">
        <f aca="true" t="shared" si="4" ref="F64:L64">SUM(F11:F26)-F10</f>
        <v>0</v>
      </c>
      <c r="G64" s="43">
        <f t="shared" si="4"/>
        <v>0</v>
      </c>
      <c r="H64" s="43">
        <f t="shared" si="4"/>
        <v>0</v>
      </c>
      <c r="I64" s="43">
        <f t="shared" si="4"/>
        <v>0</v>
      </c>
      <c r="J64" s="43">
        <f t="shared" si="4"/>
        <v>0</v>
      </c>
      <c r="K64" s="43">
        <f t="shared" si="4"/>
        <v>0</v>
      </c>
      <c r="L64" s="43">
        <f t="shared" si="4"/>
        <v>0</v>
      </c>
      <c r="M64" s="44"/>
      <c r="N64" s="43">
        <f aca="true" t="shared" si="5" ref="N64:T64">SUM(N11:N26)-N10</f>
        <v>0</v>
      </c>
      <c r="O64" s="43">
        <f t="shared" si="5"/>
        <v>0</v>
      </c>
      <c r="P64" s="43">
        <f t="shared" si="5"/>
        <v>0</v>
      </c>
      <c r="Q64" s="43">
        <f t="shared" si="5"/>
        <v>0</v>
      </c>
      <c r="R64" s="43">
        <f t="shared" si="5"/>
        <v>0</v>
      </c>
      <c r="S64" s="43">
        <f t="shared" si="5"/>
        <v>0</v>
      </c>
      <c r="T64" s="43">
        <f t="shared" si="5"/>
        <v>0</v>
      </c>
      <c r="U64" s="43"/>
      <c r="X64" s="1"/>
    </row>
    <row r="65" spans="4:24" ht="12">
      <c r="D65" s="13" t="s">
        <v>82</v>
      </c>
      <c r="E65" s="43">
        <f>SUM(E28:E30)-E27</f>
        <v>0</v>
      </c>
      <c r="F65" s="43">
        <f aca="true" t="shared" si="6" ref="F65:L65">SUM(F28:F30)-F27</f>
        <v>0</v>
      </c>
      <c r="G65" s="43">
        <f t="shared" si="6"/>
        <v>0</v>
      </c>
      <c r="H65" s="43">
        <f t="shared" si="6"/>
        <v>0</v>
      </c>
      <c r="I65" s="43">
        <f t="shared" si="6"/>
        <v>0</v>
      </c>
      <c r="J65" s="43">
        <f t="shared" si="6"/>
        <v>0</v>
      </c>
      <c r="K65" s="43">
        <f t="shared" si="6"/>
        <v>0</v>
      </c>
      <c r="L65" s="43">
        <f t="shared" si="6"/>
        <v>0</v>
      </c>
      <c r="M65" s="44"/>
      <c r="N65" s="43">
        <f aca="true" t="shared" si="7" ref="N65:T65">SUM(N28:N30)-N27</f>
        <v>0</v>
      </c>
      <c r="O65" s="43">
        <f t="shared" si="7"/>
        <v>0</v>
      </c>
      <c r="P65" s="43">
        <f t="shared" si="7"/>
        <v>0</v>
      </c>
      <c r="Q65" s="43">
        <f t="shared" si="7"/>
        <v>0</v>
      </c>
      <c r="R65" s="43">
        <f t="shared" si="7"/>
        <v>0</v>
      </c>
      <c r="S65" s="43">
        <f t="shared" si="7"/>
        <v>0</v>
      </c>
      <c r="T65" s="43">
        <f t="shared" si="7"/>
        <v>0</v>
      </c>
      <c r="U65" s="43"/>
      <c r="X65" s="1"/>
    </row>
    <row r="66" spans="4:24" ht="12">
      <c r="D66" s="42" t="s">
        <v>83</v>
      </c>
      <c r="E66" s="45">
        <f>SUM(E32:E58)-E31</f>
        <v>0</v>
      </c>
      <c r="F66" s="45">
        <f aca="true" t="shared" si="8" ref="F66:L66">SUM(F32:F58)-F31</f>
        <v>0</v>
      </c>
      <c r="G66" s="45">
        <f t="shared" si="8"/>
        <v>0</v>
      </c>
      <c r="H66" s="45">
        <f t="shared" si="8"/>
        <v>0</v>
      </c>
      <c r="I66" s="45">
        <f t="shared" si="8"/>
        <v>0</v>
      </c>
      <c r="J66" s="45">
        <f t="shared" si="8"/>
        <v>0</v>
      </c>
      <c r="K66" s="45">
        <f t="shared" si="8"/>
        <v>0</v>
      </c>
      <c r="L66" s="45">
        <f t="shared" si="8"/>
        <v>0</v>
      </c>
      <c r="M66" s="44"/>
      <c r="N66" s="45">
        <f aca="true" t="shared" si="9" ref="N66:T66">SUM(N32:N58)-N31</f>
        <v>0</v>
      </c>
      <c r="O66" s="45">
        <f t="shared" si="9"/>
        <v>0</v>
      </c>
      <c r="P66" s="45">
        <f t="shared" si="9"/>
        <v>0</v>
      </c>
      <c r="Q66" s="45">
        <f t="shared" si="9"/>
        <v>0</v>
      </c>
      <c r="R66" s="45">
        <f t="shared" si="9"/>
        <v>0</v>
      </c>
      <c r="S66" s="45">
        <f t="shared" si="9"/>
        <v>0</v>
      </c>
      <c r="T66" s="45">
        <f t="shared" si="9"/>
        <v>0</v>
      </c>
      <c r="U66" s="45"/>
      <c r="X66" s="1"/>
    </row>
    <row r="67" spans="4:23" ht="12">
      <c r="D67" s="42"/>
      <c r="W67" s="42"/>
    </row>
    <row r="68" spans="4:23" ht="12">
      <c r="D68" s="42"/>
      <c r="W68" s="42"/>
    </row>
    <row r="69" spans="4:23" ht="12">
      <c r="D69" s="42"/>
      <c r="W69" s="42"/>
    </row>
    <row r="70" spans="4:23" ht="12">
      <c r="D70" s="42"/>
      <c r="W70" s="42"/>
    </row>
    <row r="71" spans="4:23" ht="12">
      <c r="D71" s="42"/>
      <c r="W71" s="42"/>
    </row>
    <row r="72" spans="4:23" ht="12">
      <c r="D72" s="42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W72" s="42"/>
    </row>
    <row r="73" spans="5:20" ht="12"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</row>
    <row r="74" spans="5:20" ht="12"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5:20" ht="12"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</sheetData>
  <sheetProtection/>
  <mergeCells count="30">
    <mergeCell ref="C27:D27"/>
    <mergeCell ref="C31:D31"/>
    <mergeCell ref="V27:W27"/>
    <mergeCell ref="V31:W31"/>
    <mergeCell ref="E2:K2"/>
    <mergeCell ref="O2:T2"/>
    <mergeCell ref="T6:T8"/>
    <mergeCell ref="N6:N8"/>
    <mergeCell ref="P6:P8"/>
    <mergeCell ref="Q6:Q8"/>
    <mergeCell ref="B4:D4"/>
    <mergeCell ref="B5:D8"/>
    <mergeCell ref="H6:H8"/>
    <mergeCell ref="I6:I8"/>
    <mergeCell ref="U5:W8"/>
    <mergeCell ref="U9:W9"/>
    <mergeCell ref="B9:D9"/>
    <mergeCell ref="R6:R8"/>
    <mergeCell ref="S6:S8"/>
    <mergeCell ref="J6:J8"/>
    <mergeCell ref="C10:D10"/>
    <mergeCell ref="E5:L5"/>
    <mergeCell ref="V10:W10"/>
    <mergeCell ref="N5:T5"/>
    <mergeCell ref="E6:E8"/>
    <mergeCell ref="F6:F8"/>
    <mergeCell ref="G6:G8"/>
    <mergeCell ref="K6:K8"/>
    <mergeCell ref="L6:L8"/>
    <mergeCell ref="O6:O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2022-07-28T02:34:27Z</dcterms:created>
  <dcterms:modified xsi:type="dcterms:W3CDTF">2022-07-28T02:34:27Z</dcterms:modified>
  <cp:category/>
  <cp:version/>
  <cp:contentType/>
  <cp:contentStatus/>
</cp:coreProperties>
</file>