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1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<sst xmlns="http://schemas.openxmlformats.org/spreadsheetml/2006/main" count="220" uniqueCount="104">
  <si>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</si>
  <si>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</si>
  <si>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</si>
  <si>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</si>
  <si>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</si>
  <si>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</si>
  <si>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</si>
  <si>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</si>
  <si>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</si>
  <si>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</si>
  <si>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</si>
  <si>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</si>
  <si>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</si>
  <si>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</si>
  <si>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</si>
  <si>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</si>
  <si>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</si>
  <si>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</si>
  <si>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</si>
  <si>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</si>
  <si>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</si>
  <si>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</si>
  <si>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</si>
  <si>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</si>
  <si>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</si>
  <si>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</si>
  <si>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</si>
  <si>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</si>
  <si>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</si>
  <si>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</si>
  <si>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</si>
  <si>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</si>
  <si>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</si>
  <si>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</si>
  <si>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</si>
  <si>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</si>
  <si>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</si>
  <si>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</si>
  <si>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</si>
  <si>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</si>
  <si>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</si>
  <si>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</si>
  <si>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</si>
  <si>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</si>
  <si>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</si>
  <si>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</si>
  <si>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</si>
  <si>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</si>
  <si>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</si>
  <si>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</si>
  <si>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</si>
  <si>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</si>
  <si>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</si>
  <si>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</si>
  <si>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</si>
  <si>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</si>
  <si>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</si>
  <si>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</si>
  <si>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</si>
  <si>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</si>
  <si>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</si>
  <si>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</si>
  <si>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</si>
  <si>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</si>
  <si>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</si>
  <si>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</si>
  <si>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</si>
  <si>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</si>
  <si>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</si>
  <si>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</si>
  <si>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</si>
  <si>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</si>
  <si>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</si>
  <si>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</si>
  <si>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</si>
  <si>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</si>
  <si>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</si>
  <si>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</si>
  <si>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</si>
  <si>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</si>
  <si>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</si>
  <si>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</si>
  <si>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</si>
  <si>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少年４５０</t>
  </si>
  <si>
    <t>少年４５１</t>
  </si>
  <si>
    <t>父</t>
  </si>
  <si>
    <t>母</t>
  </si>
  <si>
    <t>家出</t>
  </si>
  <si>
    <t>障害</t>
  </si>
  <si>
    <t>少年４５２</t>
  </si>
  <si>
    <t>少年４５３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</si>
  <si>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</si>
  <si>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</si>
  <si>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</si>
  <si>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</si>
  <si>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</si>
  <si>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</si>
  <si>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</si>
  <si>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</si>
  <si>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</si>
  <si>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 xml:space="preserve">118　罪種別　年齢・児童・生徒別　非行時 </t>
  </si>
  <si>
    <t>118　罪種別　年齢・児童・生徒別　非行</t>
  </si>
  <si>
    <r>
      <t xml:space="preserve"> 注１）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</si>
  <si>
    <r>
      <t xml:space="preserve"> 注２～９）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</si>
</sst>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3" customWidth="1"/>
    <col min="15" max="15" width="7.875" style="63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2" t="s">
        <v>83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 t="s">
        <v>84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128" t="s">
        <v>101</v>
      </c>
      <c r="F2" s="128"/>
      <c r="G2" s="128"/>
      <c r="H2" s="128"/>
      <c r="I2" s="128"/>
      <c r="J2" s="128"/>
      <c r="K2" s="128"/>
      <c r="L2" s="128"/>
      <c r="M2" s="6"/>
      <c r="N2" s="7"/>
      <c r="O2" s="6"/>
      <c r="P2" s="128" t="s">
        <v>81</v>
      </c>
      <c r="Q2" s="128"/>
      <c r="R2" s="128"/>
      <c r="S2" s="128"/>
      <c r="T2" s="128"/>
      <c r="U2" s="128"/>
      <c r="V2" s="128"/>
      <c r="W2" s="128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95" t="s">
        <v>40</v>
      </c>
      <c r="C4" s="96"/>
      <c r="D4" s="97"/>
      <c r="E4" s="86" t="s">
        <v>49</v>
      </c>
      <c r="F4" s="90" t="s">
        <v>50</v>
      </c>
      <c r="G4" s="91"/>
      <c r="H4" s="91"/>
      <c r="I4" s="91"/>
      <c r="J4" s="92"/>
      <c r="K4" s="93" t="s">
        <v>1</v>
      </c>
      <c r="L4" s="94"/>
      <c r="M4" s="94"/>
      <c r="N4" s="9"/>
      <c r="O4" s="94" t="s">
        <v>1</v>
      </c>
      <c r="P4" s="94"/>
      <c r="Q4" s="127"/>
      <c r="R4" s="90" t="s">
        <v>4</v>
      </c>
      <c r="S4" s="91"/>
      <c r="T4" s="91"/>
      <c r="U4" s="91"/>
      <c r="V4" s="91"/>
      <c r="W4" s="92"/>
      <c r="X4" s="76" t="s">
        <v>48</v>
      </c>
      <c r="Y4" s="77"/>
      <c r="Z4" s="77"/>
      <c r="AA4" s="77"/>
    </row>
    <row r="5" spans="2:27" s="2" customFormat="1" ht="13.5" customHeight="1">
      <c r="B5" s="98"/>
      <c r="C5" s="98"/>
      <c r="D5" s="99"/>
      <c r="E5" s="87"/>
      <c r="F5" s="73" t="s">
        <v>51</v>
      </c>
      <c r="G5" s="74"/>
      <c r="H5" s="73" t="s">
        <v>52</v>
      </c>
      <c r="I5" s="75"/>
      <c r="J5" s="74"/>
      <c r="K5" s="118" t="s">
        <v>53</v>
      </c>
      <c r="L5" s="119" t="s">
        <v>54</v>
      </c>
      <c r="M5" s="120" t="s">
        <v>55</v>
      </c>
      <c r="N5" s="10"/>
      <c r="O5" s="122" t="s">
        <v>56</v>
      </c>
      <c r="P5" s="118" t="s">
        <v>57</v>
      </c>
      <c r="Q5" s="118" t="s">
        <v>0</v>
      </c>
      <c r="R5" s="118" t="s">
        <v>53</v>
      </c>
      <c r="S5" s="119" t="s">
        <v>54</v>
      </c>
      <c r="T5" s="118" t="s">
        <v>55</v>
      </c>
      <c r="U5" s="118" t="s">
        <v>56</v>
      </c>
      <c r="V5" s="118" t="s">
        <v>57</v>
      </c>
      <c r="W5" s="118" t="s">
        <v>0</v>
      </c>
      <c r="X5" s="78"/>
      <c r="Y5" s="79"/>
      <c r="Z5" s="79"/>
      <c r="AA5" s="79"/>
    </row>
    <row r="6" spans="2:27" s="2" customFormat="1" ht="13.5" customHeight="1">
      <c r="B6" s="98"/>
      <c r="C6" s="98"/>
      <c r="D6" s="99"/>
      <c r="E6" s="87"/>
      <c r="F6" s="118" t="s">
        <v>58</v>
      </c>
      <c r="G6" s="118" t="s">
        <v>0</v>
      </c>
      <c r="H6" s="118" t="s">
        <v>59</v>
      </c>
      <c r="I6" s="119" t="s">
        <v>60</v>
      </c>
      <c r="J6" s="129" t="s">
        <v>0</v>
      </c>
      <c r="K6" s="87"/>
      <c r="L6" s="87"/>
      <c r="M6" s="114"/>
      <c r="N6" s="11"/>
      <c r="O6" s="123"/>
      <c r="P6" s="87"/>
      <c r="Q6" s="87"/>
      <c r="R6" s="87"/>
      <c r="S6" s="87"/>
      <c r="T6" s="87"/>
      <c r="U6" s="87"/>
      <c r="V6" s="87"/>
      <c r="W6" s="87"/>
      <c r="X6" s="78"/>
      <c r="Y6" s="79"/>
      <c r="Z6" s="79"/>
      <c r="AA6" s="79"/>
    </row>
    <row r="7" spans="2:30" s="2" customFormat="1" ht="13.5" customHeight="1">
      <c r="B7" s="98"/>
      <c r="C7" s="98"/>
      <c r="D7" s="99"/>
      <c r="E7" s="87"/>
      <c r="F7" s="87"/>
      <c r="G7" s="87"/>
      <c r="H7" s="87"/>
      <c r="I7" s="87"/>
      <c r="J7" s="130"/>
      <c r="K7" s="87"/>
      <c r="L7" s="87"/>
      <c r="M7" s="114"/>
      <c r="N7" s="10"/>
      <c r="O7" s="123"/>
      <c r="P7" s="87"/>
      <c r="Q7" s="87"/>
      <c r="R7" s="87"/>
      <c r="S7" s="87"/>
      <c r="T7" s="87"/>
      <c r="U7" s="87"/>
      <c r="V7" s="87"/>
      <c r="W7" s="87"/>
      <c r="X7" s="78"/>
      <c r="Y7" s="79"/>
      <c r="Z7" s="79"/>
      <c r="AA7" s="79"/>
      <c r="AB7" s="13"/>
      <c r="AC7" s="13"/>
      <c r="AD7" s="13"/>
    </row>
    <row r="8" spans="2:30" s="2" customFormat="1" ht="13.5" customHeight="1">
      <c r="B8" s="100"/>
      <c r="C8" s="100"/>
      <c r="D8" s="101"/>
      <c r="E8" s="88"/>
      <c r="F8" s="88"/>
      <c r="G8" s="88"/>
      <c r="H8" s="88"/>
      <c r="I8" s="88"/>
      <c r="J8" s="131"/>
      <c r="K8" s="88"/>
      <c r="L8" s="88"/>
      <c r="M8" s="121"/>
      <c r="N8" s="10"/>
      <c r="O8" s="124"/>
      <c r="P8" s="88"/>
      <c r="Q8" s="88"/>
      <c r="R8" s="88"/>
      <c r="S8" s="88"/>
      <c r="T8" s="88"/>
      <c r="U8" s="88"/>
      <c r="V8" s="88"/>
      <c r="W8" s="88"/>
      <c r="X8" s="80"/>
      <c r="Y8" s="81"/>
      <c r="Z8" s="81"/>
      <c r="AA8" s="81"/>
      <c r="AB8" s="13" t="s">
        <v>85</v>
      </c>
      <c r="AC8" s="13" t="s">
        <v>86</v>
      </c>
      <c r="AD8" s="13" t="s">
        <v>99</v>
      </c>
    </row>
    <row r="9" spans="2:30" s="14" customFormat="1" ht="18.75" customHeight="1">
      <c r="B9" s="69" t="s">
        <v>5</v>
      </c>
      <c r="C9" s="69"/>
      <c r="D9" s="70"/>
      <c r="E9" s="15">
        <f>E10+E15+E21+E25+E29+E32</f>
        <v>18029</v>
      </c>
      <c r="F9" s="15">
        <f aca="true" t="shared" si="0" ref="F9:W9">F10+F15+F21+F25+F29+F32</f>
        <v>1315</v>
      </c>
      <c r="G9" s="15">
        <f t="shared" si="0"/>
        <v>16714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1982</v>
      </c>
      <c r="L9" s="15">
        <f t="shared" si="0"/>
        <v>51</v>
      </c>
      <c r="M9" s="16">
        <f t="shared" si="0"/>
        <v>148</v>
      </c>
      <c r="N9" s="17"/>
      <c r="O9" s="18">
        <f t="shared" si="0"/>
        <v>169</v>
      </c>
      <c r="P9" s="15">
        <f t="shared" si="0"/>
        <v>128</v>
      </c>
      <c r="Q9" s="15">
        <f t="shared" si="0"/>
        <v>15551</v>
      </c>
      <c r="R9" s="15">
        <f t="shared" si="0"/>
        <v>3318</v>
      </c>
      <c r="S9" s="15">
        <f t="shared" si="0"/>
        <v>79</v>
      </c>
      <c r="T9" s="15">
        <f t="shared" si="0"/>
        <v>288</v>
      </c>
      <c r="U9" s="15">
        <f t="shared" si="0"/>
        <v>264</v>
      </c>
      <c r="V9" s="15">
        <f t="shared" si="0"/>
        <v>331</v>
      </c>
      <c r="W9" s="15">
        <f t="shared" si="0"/>
        <v>13749</v>
      </c>
      <c r="X9" s="82" t="s">
        <v>5</v>
      </c>
      <c r="Y9" s="83"/>
      <c r="Z9" s="83"/>
      <c r="AA9" s="83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71" t="s">
        <v>76</v>
      </c>
      <c r="D10" s="72"/>
      <c r="E10" s="21">
        <f>SUM(E11:E14)</f>
        <v>143</v>
      </c>
      <c r="F10" s="21">
        <v>20</v>
      </c>
      <c r="G10" s="21">
        <v>123</v>
      </c>
      <c r="H10" s="21">
        <v>0</v>
      </c>
      <c r="I10" s="21">
        <v>0</v>
      </c>
      <c r="J10" s="21">
        <v>0</v>
      </c>
      <c r="K10" s="21">
        <v>19</v>
      </c>
      <c r="L10" s="21">
        <v>1</v>
      </c>
      <c r="M10" s="22">
        <v>2</v>
      </c>
      <c r="N10" s="17"/>
      <c r="O10" s="23">
        <v>5</v>
      </c>
      <c r="P10" s="21">
        <v>4</v>
      </c>
      <c r="Q10" s="21">
        <v>112</v>
      </c>
      <c r="R10" s="21">
        <v>31</v>
      </c>
      <c r="S10" s="21">
        <v>3</v>
      </c>
      <c r="T10" s="21">
        <v>8</v>
      </c>
      <c r="U10" s="21">
        <v>6</v>
      </c>
      <c r="V10" s="21">
        <v>4</v>
      </c>
      <c r="W10" s="21">
        <v>91</v>
      </c>
      <c r="X10" s="24"/>
      <c r="Y10" s="71" t="s">
        <v>76</v>
      </c>
      <c r="Z10" s="71"/>
      <c r="AA10" s="71"/>
      <c r="AB10" s="19">
        <f aca="true" t="shared" si="1" ref="AB10:AB43">SUM(K10:M10,O10:Q10)-E10</f>
        <v>0</v>
      </c>
      <c r="AC10" s="19">
        <f aca="true" t="shared" si="2" ref="AC10:AC44">SUM(R10:W10)-E10</f>
        <v>0</v>
      </c>
      <c r="AD10" s="19">
        <f aca="true" t="shared" si="3" ref="AD10:AD44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2</v>
      </c>
      <c r="F11" s="28">
        <v>0</v>
      </c>
      <c r="G11" s="28">
        <v>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9"/>
      <c r="O11" s="30">
        <v>0</v>
      </c>
      <c r="P11" s="31">
        <v>0</v>
      </c>
      <c r="Q11" s="31">
        <v>1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2</v>
      </c>
      <c r="X11" s="32"/>
      <c r="Y11" s="33"/>
      <c r="Z11" s="84" t="s">
        <v>7</v>
      </c>
      <c r="AA11" s="8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17</v>
      </c>
      <c r="F12" s="28">
        <v>6</v>
      </c>
      <c r="G12" s="28">
        <v>11</v>
      </c>
      <c r="H12" s="28">
        <v>0</v>
      </c>
      <c r="I12" s="28">
        <v>0</v>
      </c>
      <c r="J12" s="28">
        <v>0</v>
      </c>
      <c r="K12" s="28">
        <v>3</v>
      </c>
      <c r="L12" s="28">
        <v>0</v>
      </c>
      <c r="M12" s="28">
        <v>0</v>
      </c>
      <c r="N12" s="29"/>
      <c r="O12" s="30">
        <v>0</v>
      </c>
      <c r="P12" s="31">
        <v>0</v>
      </c>
      <c r="Q12" s="31">
        <v>14</v>
      </c>
      <c r="R12" s="31">
        <v>9</v>
      </c>
      <c r="S12" s="31">
        <v>0</v>
      </c>
      <c r="T12" s="31">
        <v>1</v>
      </c>
      <c r="U12" s="31">
        <v>0</v>
      </c>
      <c r="V12" s="31">
        <v>0</v>
      </c>
      <c r="W12" s="31">
        <v>7</v>
      </c>
      <c r="X12" s="32"/>
      <c r="Y12" s="33"/>
      <c r="Z12" s="84" t="s">
        <v>8</v>
      </c>
      <c r="AA12" s="8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109</v>
      </c>
      <c r="F13" s="28">
        <v>8</v>
      </c>
      <c r="G13" s="28">
        <v>101</v>
      </c>
      <c r="H13" s="28">
        <v>0</v>
      </c>
      <c r="I13" s="28">
        <v>0</v>
      </c>
      <c r="J13" s="28">
        <v>0</v>
      </c>
      <c r="K13" s="28">
        <v>12</v>
      </c>
      <c r="L13" s="28">
        <v>1</v>
      </c>
      <c r="M13" s="28">
        <v>1</v>
      </c>
      <c r="N13" s="29"/>
      <c r="O13" s="30">
        <v>3</v>
      </c>
      <c r="P13" s="31">
        <v>3</v>
      </c>
      <c r="Q13" s="31">
        <v>89</v>
      </c>
      <c r="R13" s="31">
        <v>18</v>
      </c>
      <c r="S13" s="31">
        <v>1</v>
      </c>
      <c r="T13" s="31">
        <v>7</v>
      </c>
      <c r="U13" s="31">
        <v>5</v>
      </c>
      <c r="V13" s="31">
        <v>3</v>
      </c>
      <c r="W13" s="31">
        <v>75</v>
      </c>
      <c r="X13" s="32"/>
      <c r="Y13" s="33"/>
      <c r="Z13" s="84" t="s">
        <v>9</v>
      </c>
      <c r="AA13" s="8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</v>
      </c>
      <c r="E14" s="21">
        <f t="shared" si="4"/>
        <v>15</v>
      </c>
      <c r="F14" s="28">
        <v>6</v>
      </c>
      <c r="G14" s="28">
        <v>9</v>
      </c>
      <c r="H14" s="28">
        <v>0</v>
      </c>
      <c r="I14" s="28">
        <v>0</v>
      </c>
      <c r="J14" s="28">
        <v>0</v>
      </c>
      <c r="K14" s="28">
        <v>4</v>
      </c>
      <c r="L14" s="28">
        <v>0</v>
      </c>
      <c r="M14" s="28">
        <v>0</v>
      </c>
      <c r="N14" s="29"/>
      <c r="O14" s="30">
        <v>2</v>
      </c>
      <c r="P14" s="31">
        <v>1</v>
      </c>
      <c r="Q14" s="31">
        <v>8</v>
      </c>
      <c r="R14" s="31">
        <v>4</v>
      </c>
      <c r="S14" s="31">
        <v>2</v>
      </c>
      <c r="T14" s="31">
        <v>0</v>
      </c>
      <c r="U14" s="31">
        <v>1</v>
      </c>
      <c r="V14" s="31">
        <v>1</v>
      </c>
      <c r="W14" s="31">
        <v>7</v>
      </c>
      <c r="X14" s="32"/>
      <c r="Y14" s="33"/>
      <c r="Z14" s="84" t="s">
        <v>10</v>
      </c>
      <c r="AA14" s="8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71" t="s">
        <v>77</v>
      </c>
      <c r="D15" s="72"/>
      <c r="E15" s="21">
        <f>SUM(E16:E20)</f>
        <v>1336</v>
      </c>
      <c r="F15" s="21">
        <v>182</v>
      </c>
      <c r="G15" s="21">
        <v>1154</v>
      </c>
      <c r="H15" s="21">
        <v>0</v>
      </c>
      <c r="I15" s="21">
        <v>0</v>
      </c>
      <c r="J15" s="21">
        <v>0</v>
      </c>
      <c r="K15" s="21">
        <v>220</v>
      </c>
      <c r="L15" s="21">
        <v>5</v>
      </c>
      <c r="M15" s="22">
        <v>13</v>
      </c>
      <c r="N15" s="17"/>
      <c r="O15" s="23">
        <v>18</v>
      </c>
      <c r="P15" s="21">
        <v>21</v>
      </c>
      <c r="Q15" s="21">
        <v>1059</v>
      </c>
      <c r="R15" s="21">
        <v>396</v>
      </c>
      <c r="S15" s="21">
        <v>10</v>
      </c>
      <c r="T15" s="21">
        <v>32</v>
      </c>
      <c r="U15" s="21">
        <v>25</v>
      </c>
      <c r="V15" s="21">
        <v>54</v>
      </c>
      <c r="W15" s="21">
        <v>819</v>
      </c>
      <c r="X15" s="24"/>
      <c r="Y15" s="71" t="s">
        <v>77</v>
      </c>
      <c r="Z15" s="71"/>
      <c r="AA15" s="71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12</v>
      </c>
      <c r="E16" s="21">
        <f t="shared" si="4"/>
        <v>5</v>
      </c>
      <c r="F16" s="28">
        <v>3</v>
      </c>
      <c r="G16" s="28">
        <v>2</v>
      </c>
      <c r="H16" s="28">
        <v>0</v>
      </c>
      <c r="I16" s="28">
        <v>0</v>
      </c>
      <c r="J16" s="28">
        <v>0</v>
      </c>
      <c r="K16" s="28">
        <v>1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4</v>
      </c>
      <c r="R16" s="31">
        <v>3</v>
      </c>
      <c r="S16" s="31">
        <v>0</v>
      </c>
      <c r="T16" s="31">
        <v>0</v>
      </c>
      <c r="U16" s="31">
        <v>0</v>
      </c>
      <c r="V16" s="31">
        <v>0</v>
      </c>
      <c r="W16" s="36">
        <v>2</v>
      </c>
      <c r="X16" s="32"/>
      <c r="Y16" s="33"/>
      <c r="Z16" s="84" t="s">
        <v>12</v>
      </c>
      <c r="AA16" s="8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13</v>
      </c>
      <c r="E17" s="21">
        <f t="shared" si="4"/>
        <v>395</v>
      </c>
      <c r="F17" s="28">
        <v>46</v>
      </c>
      <c r="G17" s="28">
        <v>349</v>
      </c>
      <c r="H17" s="28">
        <v>0</v>
      </c>
      <c r="I17" s="28">
        <v>0</v>
      </c>
      <c r="J17" s="28">
        <v>0</v>
      </c>
      <c r="K17" s="28">
        <v>64</v>
      </c>
      <c r="L17" s="28">
        <v>3</v>
      </c>
      <c r="M17" s="28">
        <v>6</v>
      </c>
      <c r="N17" s="29"/>
      <c r="O17" s="30">
        <v>4</v>
      </c>
      <c r="P17" s="31">
        <v>0</v>
      </c>
      <c r="Q17" s="31">
        <v>318</v>
      </c>
      <c r="R17" s="31">
        <v>108</v>
      </c>
      <c r="S17" s="31">
        <v>4</v>
      </c>
      <c r="T17" s="31">
        <v>16</v>
      </c>
      <c r="U17" s="31">
        <v>8</v>
      </c>
      <c r="V17" s="31">
        <v>18</v>
      </c>
      <c r="W17" s="31">
        <v>241</v>
      </c>
      <c r="X17" s="32"/>
      <c r="Y17" s="33"/>
      <c r="Z17" s="84" t="s">
        <v>13</v>
      </c>
      <c r="AA17" s="8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14</v>
      </c>
      <c r="E18" s="21">
        <f t="shared" si="4"/>
        <v>707</v>
      </c>
      <c r="F18" s="28">
        <v>100</v>
      </c>
      <c r="G18" s="28">
        <v>607</v>
      </c>
      <c r="H18" s="28">
        <v>0</v>
      </c>
      <c r="I18" s="28">
        <v>0</v>
      </c>
      <c r="J18" s="28">
        <v>0</v>
      </c>
      <c r="K18" s="28">
        <v>114</v>
      </c>
      <c r="L18" s="28">
        <v>2</v>
      </c>
      <c r="M18" s="28">
        <v>5</v>
      </c>
      <c r="N18" s="29"/>
      <c r="O18" s="30">
        <v>12</v>
      </c>
      <c r="P18" s="31">
        <v>18</v>
      </c>
      <c r="Q18" s="31">
        <v>556</v>
      </c>
      <c r="R18" s="31">
        <v>215</v>
      </c>
      <c r="S18" s="31">
        <v>5</v>
      </c>
      <c r="T18" s="31">
        <v>13</v>
      </c>
      <c r="U18" s="31">
        <v>15</v>
      </c>
      <c r="V18" s="31">
        <v>31</v>
      </c>
      <c r="W18" s="31">
        <v>428</v>
      </c>
      <c r="X18" s="32"/>
      <c r="Y18" s="33"/>
      <c r="Z18" s="84" t="s">
        <v>14</v>
      </c>
      <c r="AA18" s="8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15</v>
      </c>
      <c r="E19" s="21">
        <f t="shared" si="4"/>
        <v>33</v>
      </c>
      <c r="F19" s="28">
        <v>3</v>
      </c>
      <c r="G19" s="28">
        <v>30</v>
      </c>
      <c r="H19" s="28">
        <v>0</v>
      </c>
      <c r="I19" s="28">
        <v>0</v>
      </c>
      <c r="J19" s="28">
        <v>0</v>
      </c>
      <c r="K19" s="28">
        <v>7</v>
      </c>
      <c r="L19" s="28">
        <v>0</v>
      </c>
      <c r="M19" s="28">
        <v>1</v>
      </c>
      <c r="N19" s="29"/>
      <c r="O19" s="30">
        <v>0</v>
      </c>
      <c r="P19" s="31">
        <v>0</v>
      </c>
      <c r="Q19" s="31">
        <v>25</v>
      </c>
      <c r="R19" s="31">
        <v>10</v>
      </c>
      <c r="S19" s="31">
        <v>0</v>
      </c>
      <c r="T19" s="31">
        <v>0</v>
      </c>
      <c r="U19" s="31">
        <v>0</v>
      </c>
      <c r="V19" s="31">
        <v>0</v>
      </c>
      <c r="W19" s="31">
        <v>23</v>
      </c>
      <c r="X19" s="32"/>
      <c r="Y19" s="33"/>
      <c r="Z19" s="84" t="s">
        <v>15</v>
      </c>
      <c r="AA19" s="8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16</v>
      </c>
      <c r="E20" s="21">
        <f t="shared" si="4"/>
        <v>196</v>
      </c>
      <c r="F20" s="28">
        <v>30</v>
      </c>
      <c r="G20" s="28">
        <v>166</v>
      </c>
      <c r="H20" s="28">
        <v>0</v>
      </c>
      <c r="I20" s="28">
        <v>0</v>
      </c>
      <c r="J20" s="28">
        <v>0</v>
      </c>
      <c r="K20" s="28">
        <v>34</v>
      </c>
      <c r="L20" s="28">
        <v>0</v>
      </c>
      <c r="M20" s="28">
        <v>1</v>
      </c>
      <c r="N20" s="29"/>
      <c r="O20" s="35">
        <v>2</v>
      </c>
      <c r="P20" s="31">
        <v>3</v>
      </c>
      <c r="Q20" s="31">
        <v>156</v>
      </c>
      <c r="R20" s="31">
        <v>60</v>
      </c>
      <c r="S20" s="31">
        <v>1</v>
      </c>
      <c r="T20" s="31">
        <v>3</v>
      </c>
      <c r="U20" s="31">
        <v>2</v>
      </c>
      <c r="V20" s="31">
        <v>5</v>
      </c>
      <c r="W20" s="36">
        <v>125</v>
      </c>
      <c r="X20" s="32"/>
      <c r="Y20" s="33"/>
      <c r="Z20" s="84" t="s">
        <v>16</v>
      </c>
      <c r="AA20" s="8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71" t="s">
        <v>78</v>
      </c>
      <c r="D21" s="72"/>
      <c r="E21" s="21">
        <f>SUM(E22:E24)</f>
        <v>12026</v>
      </c>
      <c r="F21" s="21">
        <v>824</v>
      </c>
      <c r="G21" s="21">
        <v>11202</v>
      </c>
      <c r="H21" s="21">
        <v>0</v>
      </c>
      <c r="I21" s="21">
        <v>0</v>
      </c>
      <c r="J21" s="21">
        <v>0</v>
      </c>
      <c r="K21" s="21">
        <v>1274</v>
      </c>
      <c r="L21" s="21">
        <v>39</v>
      </c>
      <c r="M21" s="22">
        <v>109</v>
      </c>
      <c r="N21" s="17"/>
      <c r="O21" s="23">
        <v>101</v>
      </c>
      <c r="P21" s="21">
        <v>62</v>
      </c>
      <c r="Q21" s="21">
        <v>10441</v>
      </c>
      <c r="R21" s="21">
        <v>2089</v>
      </c>
      <c r="S21" s="21">
        <v>52</v>
      </c>
      <c r="T21" s="21">
        <v>178</v>
      </c>
      <c r="U21" s="21">
        <v>177</v>
      </c>
      <c r="V21" s="21">
        <v>185</v>
      </c>
      <c r="W21" s="21">
        <v>9345</v>
      </c>
      <c r="X21" s="24"/>
      <c r="Y21" s="71" t="s">
        <v>78</v>
      </c>
      <c r="Z21" s="71"/>
      <c r="AA21" s="71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18</v>
      </c>
      <c r="E22" s="21">
        <f t="shared" si="4"/>
        <v>385</v>
      </c>
      <c r="F22" s="28">
        <v>43</v>
      </c>
      <c r="G22" s="28">
        <v>342</v>
      </c>
      <c r="H22" s="28">
        <v>0</v>
      </c>
      <c r="I22" s="28">
        <v>0</v>
      </c>
      <c r="J22" s="28">
        <v>0</v>
      </c>
      <c r="K22" s="28">
        <v>63</v>
      </c>
      <c r="L22" s="28">
        <v>4</v>
      </c>
      <c r="M22" s="28">
        <v>1</v>
      </c>
      <c r="N22" s="29"/>
      <c r="O22" s="30">
        <v>2</v>
      </c>
      <c r="P22" s="31">
        <v>1</v>
      </c>
      <c r="Q22" s="31">
        <v>314</v>
      </c>
      <c r="R22" s="31">
        <v>107</v>
      </c>
      <c r="S22" s="31">
        <v>4</v>
      </c>
      <c r="T22" s="31">
        <v>6</v>
      </c>
      <c r="U22" s="31">
        <v>7</v>
      </c>
      <c r="V22" s="31">
        <v>4</v>
      </c>
      <c r="W22" s="31">
        <v>257</v>
      </c>
      <c r="X22" s="32"/>
      <c r="Y22" s="33"/>
      <c r="Z22" s="84" t="s">
        <v>18</v>
      </c>
      <c r="AA22" s="8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19</v>
      </c>
      <c r="E23" s="21">
        <f t="shared" si="4"/>
        <v>2716</v>
      </c>
      <c r="F23" s="28">
        <v>315</v>
      </c>
      <c r="G23" s="28">
        <v>2401</v>
      </c>
      <c r="H23" s="28">
        <v>0</v>
      </c>
      <c r="I23" s="28">
        <v>0</v>
      </c>
      <c r="J23" s="28">
        <v>0</v>
      </c>
      <c r="K23" s="28">
        <v>339</v>
      </c>
      <c r="L23" s="28">
        <v>8</v>
      </c>
      <c r="M23" s="28">
        <v>13</v>
      </c>
      <c r="N23" s="29"/>
      <c r="O23" s="30">
        <v>21</v>
      </c>
      <c r="P23" s="31">
        <v>13</v>
      </c>
      <c r="Q23" s="31">
        <v>2322</v>
      </c>
      <c r="R23" s="31">
        <v>649</v>
      </c>
      <c r="S23" s="31">
        <v>11</v>
      </c>
      <c r="T23" s="31">
        <v>33</v>
      </c>
      <c r="U23" s="31">
        <v>44</v>
      </c>
      <c r="V23" s="31">
        <v>49</v>
      </c>
      <c r="W23" s="31">
        <v>1930</v>
      </c>
      <c r="X23" s="32"/>
      <c r="Y23" s="33"/>
      <c r="Z23" s="84" t="s">
        <v>19</v>
      </c>
      <c r="AA23" s="8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20</v>
      </c>
      <c r="E24" s="21">
        <f t="shared" si="4"/>
        <v>8925</v>
      </c>
      <c r="F24" s="28">
        <v>466</v>
      </c>
      <c r="G24" s="28">
        <v>8459</v>
      </c>
      <c r="H24" s="28">
        <v>0</v>
      </c>
      <c r="I24" s="28">
        <v>0</v>
      </c>
      <c r="J24" s="28">
        <v>0</v>
      </c>
      <c r="K24" s="28">
        <v>872</v>
      </c>
      <c r="L24" s="28">
        <v>27</v>
      </c>
      <c r="M24" s="28">
        <v>95</v>
      </c>
      <c r="N24" s="29"/>
      <c r="O24" s="35">
        <v>78</v>
      </c>
      <c r="P24" s="31">
        <v>48</v>
      </c>
      <c r="Q24" s="31">
        <v>7805</v>
      </c>
      <c r="R24" s="31">
        <v>1333</v>
      </c>
      <c r="S24" s="31">
        <v>37</v>
      </c>
      <c r="T24" s="31">
        <v>139</v>
      </c>
      <c r="U24" s="31">
        <v>126</v>
      </c>
      <c r="V24" s="31">
        <v>132</v>
      </c>
      <c r="W24" s="36">
        <v>7158</v>
      </c>
      <c r="X24" s="32"/>
      <c r="Y24" s="33"/>
      <c r="Z24" s="84" t="s">
        <v>20</v>
      </c>
      <c r="AA24" s="8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71" t="s">
        <v>79</v>
      </c>
      <c r="D25" s="72"/>
      <c r="E25" s="21">
        <f>SUM(E26:E28)</f>
        <v>68</v>
      </c>
      <c r="F25" s="21">
        <v>3</v>
      </c>
      <c r="G25" s="21">
        <v>65</v>
      </c>
      <c r="H25" s="21">
        <v>0</v>
      </c>
      <c r="I25" s="21">
        <v>0</v>
      </c>
      <c r="J25" s="21">
        <v>0</v>
      </c>
      <c r="K25" s="21">
        <v>5</v>
      </c>
      <c r="L25" s="21">
        <v>0</v>
      </c>
      <c r="M25" s="22">
        <v>0</v>
      </c>
      <c r="N25" s="17"/>
      <c r="O25" s="23">
        <v>1</v>
      </c>
      <c r="P25" s="21">
        <v>0</v>
      </c>
      <c r="Q25" s="21">
        <v>62</v>
      </c>
      <c r="R25" s="21">
        <v>13</v>
      </c>
      <c r="S25" s="21">
        <v>1</v>
      </c>
      <c r="T25" s="21">
        <v>0</v>
      </c>
      <c r="U25" s="21">
        <v>0</v>
      </c>
      <c r="V25" s="21">
        <v>1</v>
      </c>
      <c r="W25" s="21">
        <v>53</v>
      </c>
      <c r="X25" s="24"/>
      <c r="Y25" s="71" t="s">
        <v>79</v>
      </c>
      <c r="Z25" s="71"/>
      <c r="AA25" s="71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22</v>
      </c>
      <c r="E26" s="21">
        <f t="shared" si="4"/>
        <v>46</v>
      </c>
      <c r="F26" s="28">
        <v>2</v>
      </c>
      <c r="G26" s="28">
        <v>44</v>
      </c>
      <c r="H26" s="28">
        <v>0</v>
      </c>
      <c r="I26" s="28">
        <v>0</v>
      </c>
      <c r="J26" s="28">
        <v>0</v>
      </c>
      <c r="K26" s="28">
        <v>5</v>
      </c>
      <c r="L26" s="28">
        <v>0</v>
      </c>
      <c r="M26" s="28">
        <v>0</v>
      </c>
      <c r="N26" s="29"/>
      <c r="O26" s="30">
        <v>1</v>
      </c>
      <c r="P26" s="31">
        <v>0</v>
      </c>
      <c r="Q26" s="31">
        <v>40</v>
      </c>
      <c r="R26" s="31">
        <v>12</v>
      </c>
      <c r="S26" s="31">
        <v>1</v>
      </c>
      <c r="T26" s="31">
        <v>0</v>
      </c>
      <c r="U26" s="31">
        <v>0</v>
      </c>
      <c r="V26" s="31">
        <v>1</v>
      </c>
      <c r="W26" s="31">
        <v>32</v>
      </c>
      <c r="X26" s="32"/>
      <c r="Y26" s="33"/>
      <c r="Z26" s="84" t="s">
        <v>22</v>
      </c>
      <c r="AA26" s="8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23</v>
      </c>
      <c r="E27" s="21">
        <f t="shared" si="4"/>
        <v>15</v>
      </c>
      <c r="F27" s="28">
        <v>0</v>
      </c>
      <c r="G27" s="28">
        <v>15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/>
      <c r="O27" s="35">
        <v>0</v>
      </c>
      <c r="P27" s="31">
        <v>0</v>
      </c>
      <c r="Q27" s="31">
        <v>15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36">
        <v>14</v>
      </c>
      <c r="X27" s="32"/>
      <c r="Y27" s="33"/>
      <c r="Z27" s="84" t="s">
        <v>23</v>
      </c>
      <c r="AA27" s="8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24</v>
      </c>
      <c r="E28" s="21">
        <f t="shared" si="4"/>
        <v>7</v>
      </c>
      <c r="F28" s="28">
        <v>1</v>
      </c>
      <c r="G28" s="28">
        <v>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7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6">
        <v>7</v>
      </c>
      <c r="X28" s="32"/>
      <c r="Y28" s="33"/>
      <c r="Z28" s="84" t="s">
        <v>24</v>
      </c>
      <c r="AA28" s="8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71" t="s">
        <v>80</v>
      </c>
      <c r="D29" s="72"/>
      <c r="E29" s="21">
        <f>SUM(E30:E31)</f>
        <v>166</v>
      </c>
      <c r="F29" s="21">
        <v>12</v>
      </c>
      <c r="G29" s="21">
        <v>154</v>
      </c>
      <c r="H29" s="21">
        <v>0</v>
      </c>
      <c r="I29" s="21">
        <v>0</v>
      </c>
      <c r="J29" s="21">
        <v>0</v>
      </c>
      <c r="K29" s="21">
        <v>27</v>
      </c>
      <c r="L29" s="21">
        <v>0</v>
      </c>
      <c r="M29" s="22">
        <v>3</v>
      </c>
      <c r="N29" s="17"/>
      <c r="O29" s="23">
        <v>4</v>
      </c>
      <c r="P29" s="21">
        <v>6</v>
      </c>
      <c r="Q29" s="21">
        <v>126</v>
      </c>
      <c r="R29" s="21">
        <v>34</v>
      </c>
      <c r="S29" s="21">
        <v>1</v>
      </c>
      <c r="T29" s="21">
        <v>9</v>
      </c>
      <c r="U29" s="21">
        <v>1</v>
      </c>
      <c r="V29" s="21">
        <v>12</v>
      </c>
      <c r="W29" s="21">
        <v>109</v>
      </c>
      <c r="X29" s="24"/>
      <c r="Y29" s="71" t="s">
        <v>80</v>
      </c>
      <c r="Z29" s="71"/>
      <c r="AA29" s="71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26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7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84" t="s">
        <v>26</v>
      </c>
      <c r="AA30" s="8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27</v>
      </c>
      <c r="E31" s="21">
        <f t="shared" si="4"/>
        <v>166</v>
      </c>
      <c r="F31" s="28">
        <v>12</v>
      </c>
      <c r="G31" s="28">
        <v>154</v>
      </c>
      <c r="H31" s="28">
        <v>0</v>
      </c>
      <c r="I31" s="28">
        <v>0</v>
      </c>
      <c r="J31" s="28">
        <v>0</v>
      </c>
      <c r="K31" s="28">
        <v>27</v>
      </c>
      <c r="L31" s="28">
        <v>0</v>
      </c>
      <c r="M31" s="28">
        <v>3</v>
      </c>
      <c r="N31" s="29"/>
      <c r="O31" s="37">
        <v>4</v>
      </c>
      <c r="P31" s="28">
        <v>6</v>
      </c>
      <c r="Q31" s="28">
        <v>126</v>
      </c>
      <c r="R31" s="28">
        <v>34</v>
      </c>
      <c r="S31" s="28">
        <v>1</v>
      </c>
      <c r="T31" s="28">
        <v>9</v>
      </c>
      <c r="U31" s="28">
        <v>1</v>
      </c>
      <c r="V31" s="28">
        <v>12</v>
      </c>
      <c r="W31" s="28">
        <v>109</v>
      </c>
      <c r="X31" s="32"/>
      <c r="Y31" s="33"/>
      <c r="Z31" s="84" t="s">
        <v>27</v>
      </c>
      <c r="AA31" s="8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71" t="s">
        <v>28</v>
      </c>
      <c r="D32" s="72"/>
      <c r="E32" s="21">
        <f t="shared" si="4"/>
        <v>4290</v>
      </c>
      <c r="F32" s="38">
        <v>274</v>
      </c>
      <c r="G32" s="38">
        <v>4016</v>
      </c>
      <c r="H32" s="38">
        <v>0</v>
      </c>
      <c r="I32" s="38">
        <v>0</v>
      </c>
      <c r="J32" s="38">
        <v>0</v>
      </c>
      <c r="K32" s="38">
        <v>437</v>
      </c>
      <c r="L32" s="38">
        <v>6</v>
      </c>
      <c r="M32" s="38">
        <v>21</v>
      </c>
      <c r="N32" s="17"/>
      <c r="O32" s="37">
        <v>40</v>
      </c>
      <c r="P32" s="38">
        <v>35</v>
      </c>
      <c r="Q32" s="38">
        <v>3751</v>
      </c>
      <c r="R32" s="38">
        <v>755</v>
      </c>
      <c r="S32" s="38">
        <v>12</v>
      </c>
      <c r="T32" s="38">
        <v>61</v>
      </c>
      <c r="U32" s="38">
        <v>55</v>
      </c>
      <c r="V32" s="38">
        <v>75</v>
      </c>
      <c r="W32" s="38">
        <v>3332</v>
      </c>
      <c r="X32" s="24"/>
      <c r="Y32" s="71" t="s">
        <v>28</v>
      </c>
      <c r="Z32" s="71"/>
      <c r="AA32" s="71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9"/>
      <c r="C33" s="39"/>
      <c r="D33" s="40" t="s">
        <v>29</v>
      </c>
      <c r="E33" s="21">
        <f t="shared" si="4"/>
        <v>2304</v>
      </c>
      <c r="F33" s="41">
        <v>144</v>
      </c>
      <c r="G33" s="41">
        <v>2160</v>
      </c>
      <c r="H33" s="41">
        <v>0</v>
      </c>
      <c r="I33" s="41">
        <v>0</v>
      </c>
      <c r="J33" s="41">
        <v>0</v>
      </c>
      <c r="K33" s="41">
        <v>195</v>
      </c>
      <c r="L33" s="41">
        <v>2</v>
      </c>
      <c r="M33" s="41">
        <v>15</v>
      </c>
      <c r="N33" s="29"/>
      <c r="O33" s="42">
        <v>22</v>
      </c>
      <c r="P33" s="41">
        <v>8</v>
      </c>
      <c r="Q33" s="41">
        <v>2062</v>
      </c>
      <c r="R33" s="41">
        <v>359</v>
      </c>
      <c r="S33" s="41">
        <v>6</v>
      </c>
      <c r="T33" s="41">
        <v>32</v>
      </c>
      <c r="U33" s="41">
        <v>26</v>
      </c>
      <c r="V33" s="41">
        <v>28</v>
      </c>
      <c r="W33" s="41">
        <v>1853</v>
      </c>
      <c r="X33" s="32"/>
      <c r="Y33" s="33"/>
      <c r="Z33" s="108" t="s">
        <v>41</v>
      </c>
      <c r="AA33" s="108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2" t="s">
        <v>30</v>
      </c>
      <c r="C34" s="102"/>
      <c r="D34" s="43" t="s">
        <v>31</v>
      </c>
      <c r="E34" s="44">
        <f t="shared" si="4"/>
        <v>873</v>
      </c>
      <c r="F34" s="28">
        <v>16</v>
      </c>
      <c r="G34" s="28">
        <v>857</v>
      </c>
      <c r="H34" s="28">
        <v>0</v>
      </c>
      <c r="I34" s="28">
        <v>0</v>
      </c>
      <c r="J34" s="28">
        <v>0</v>
      </c>
      <c r="K34" s="28">
        <v>68</v>
      </c>
      <c r="L34" s="28">
        <v>1</v>
      </c>
      <c r="M34" s="28">
        <v>9</v>
      </c>
      <c r="N34" s="29"/>
      <c r="O34" s="29">
        <v>6</v>
      </c>
      <c r="P34" s="28">
        <v>11</v>
      </c>
      <c r="Q34" s="28">
        <v>778</v>
      </c>
      <c r="R34" s="28">
        <v>119</v>
      </c>
      <c r="S34" s="28">
        <v>2</v>
      </c>
      <c r="T34" s="28">
        <v>12</v>
      </c>
      <c r="U34" s="28">
        <v>16</v>
      </c>
      <c r="V34" s="28">
        <v>17</v>
      </c>
      <c r="W34" s="28">
        <v>707</v>
      </c>
      <c r="X34" s="109" t="s">
        <v>42</v>
      </c>
      <c r="Y34" s="110"/>
      <c r="Z34" s="110"/>
      <c r="AA34" s="111" t="s">
        <v>30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3"/>
      <c r="C35" s="103"/>
      <c r="D35" s="12" t="s">
        <v>32</v>
      </c>
      <c r="E35" s="21">
        <f t="shared" si="4"/>
        <v>620</v>
      </c>
      <c r="F35" s="28">
        <v>10</v>
      </c>
      <c r="G35" s="28">
        <v>610</v>
      </c>
      <c r="H35" s="28">
        <v>0</v>
      </c>
      <c r="I35" s="28">
        <v>0</v>
      </c>
      <c r="J35" s="28">
        <v>0</v>
      </c>
      <c r="K35" s="28">
        <v>49</v>
      </c>
      <c r="L35" s="28">
        <v>0</v>
      </c>
      <c r="M35" s="28">
        <v>7</v>
      </c>
      <c r="N35" s="29"/>
      <c r="O35" s="29">
        <v>6</v>
      </c>
      <c r="P35" s="28">
        <v>6</v>
      </c>
      <c r="Q35" s="28">
        <v>552</v>
      </c>
      <c r="R35" s="28">
        <v>71</v>
      </c>
      <c r="S35" s="28">
        <v>3</v>
      </c>
      <c r="T35" s="28">
        <v>10</v>
      </c>
      <c r="U35" s="28">
        <v>9</v>
      </c>
      <c r="V35" s="28">
        <v>11</v>
      </c>
      <c r="W35" s="28">
        <v>516</v>
      </c>
      <c r="X35" s="114" t="s">
        <v>43</v>
      </c>
      <c r="Y35" s="115"/>
      <c r="Z35" s="115"/>
      <c r="AA35" s="112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3"/>
      <c r="C36" s="103"/>
      <c r="D36" s="12" t="s">
        <v>33</v>
      </c>
      <c r="E36" s="21">
        <f t="shared" si="4"/>
        <v>904</v>
      </c>
      <c r="F36" s="28">
        <v>26</v>
      </c>
      <c r="G36" s="28">
        <v>878</v>
      </c>
      <c r="H36" s="28">
        <v>0</v>
      </c>
      <c r="I36" s="28">
        <v>0</v>
      </c>
      <c r="J36" s="28">
        <v>0</v>
      </c>
      <c r="K36" s="28">
        <v>72</v>
      </c>
      <c r="L36" s="28">
        <v>1</v>
      </c>
      <c r="M36" s="28">
        <v>5</v>
      </c>
      <c r="N36" s="29"/>
      <c r="O36" s="29">
        <v>13</v>
      </c>
      <c r="P36" s="28">
        <v>7</v>
      </c>
      <c r="Q36" s="28">
        <v>806</v>
      </c>
      <c r="R36" s="28">
        <v>148</v>
      </c>
      <c r="S36" s="28">
        <v>4</v>
      </c>
      <c r="T36" s="28">
        <v>14</v>
      </c>
      <c r="U36" s="28">
        <v>17</v>
      </c>
      <c r="V36" s="28">
        <v>13</v>
      </c>
      <c r="W36" s="28">
        <v>708</v>
      </c>
      <c r="X36" s="114" t="s">
        <v>44</v>
      </c>
      <c r="Y36" s="115"/>
      <c r="Z36" s="115"/>
      <c r="AA36" s="112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3"/>
      <c r="C37" s="103"/>
      <c r="D37" s="12" t="s">
        <v>34</v>
      </c>
      <c r="E37" s="21">
        <f t="shared" si="4"/>
        <v>1213</v>
      </c>
      <c r="F37" s="28">
        <v>47</v>
      </c>
      <c r="G37" s="28">
        <v>1166</v>
      </c>
      <c r="H37" s="28">
        <v>0</v>
      </c>
      <c r="I37" s="28">
        <v>0</v>
      </c>
      <c r="J37" s="28">
        <v>0</v>
      </c>
      <c r="K37" s="28">
        <v>113</v>
      </c>
      <c r="L37" s="28">
        <v>4</v>
      </c>
      <c r="M37" s="28">
        <v>5</v>
      </c>
      <c r="N37" s="29"/>
      <c r="O37" s="29">
        <v>5</v>
      </c>
      <c r="P37" s="28">
        <v>9</v>
      </c>
      <c r="Q37" s="28">
        <v>1077</v>
      </c>
      <c r="R37" s="28">
        <v>189</v>
      </c>
      <c r="S37" s="28">
        <v>3</v>
      </c>
      <c r="T37" s="28">
        <v>13</v>
      </c>
      <c r="U37" s="28">
        <v>11</v>
      </c>
      <c r="V37" s="28">
        <v>22</v>
      </c>
      <c r="W37" s="28">
        <v>975</v>
      </c>
      <c r="X37" s="114" t="s">
        <v>45</v>
      </c>
      <c r="Y37" s="115"/>
      <c r="Z37" s="115"/>
      <c r="AA37" s="112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3"/>
      <c r="C38" s="103"/>
      <c r="D38" s="12" t="s">
        <v>35</v>
      </c>
      <c r="E38" s="21">
        <f t="shared" si="4"/>
        <v>3285</v>
      </c>
      <c r="F38" s="28">
        <v>204</v>
      </c>
      <c r="G38" s="28">
        <v>3081</v>
      </c>
      <c r="H38" s="28">
        <v>0</v>
      </c>
      <c r="I38" s="28">
        <v>0</v>
      </c>
      <c r="J38" s="28">
        <v>0</v>
      </c>
      <c r="K38" s="28">
        <v>379</v>
      </c>
      <c r="L38" s="28">
        <v>10</v>
      </c>
      <c r="M38" s="28">
        <v>30</v>
      </c>
      <c r="N38" s="29"/>
      <c r="O38" s="29">
        <v>33</v>
      </c>
      <c r="P38" s="28">
        <v>20</v>
      </c>
      <c r="Q38" s="28">
        <v>2813</v>
      </c>
      <c r="R38" s="28">
        <v>594</v>
      </c>
      <c r="S38" s="28">
        <v>13</v>
      </c>
      <c r="T38" s="28">
        <v>50</v>
      </c>
      <c r="U38" s="28">
        <v>61</v>
      </c>
      <c r="V38" s="28">
        <v>60</v>
      </c>
      <c r="W38" s="28">
        <v>2507</v>
      </c>
      <c r="X38" s="114" t="s">
        <v>46</v>
      </c>
      <c r="Y38" s="115"/>
      <c r="Z38" s="115"/>
      <c r="AA38" s="112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4"/>
      <c r="C39" s="104"/>
      <c r="D39" s="46" t="s">
        <v>36</v>
      </c>
      <c r="E39" s="47">
        <f t="shared" si="4"/>
        <v>11134</v>
      </c>
      <c r="F39" s="41">
        <v>1012</v>
      </c>
      <c r="G39" s="41">
        <v>10122</v>
      </c>
      <c r="H39" s="41">
        <v>0</v>
      </c>
      <c r="I39" s="41">
        <v>0</v>
      </c>
      <c r="J39" s="41">
        <v>0</v>
      </c>
      <c r="K39" s="41">
        <v>1301</v>
      </c>
      <c r="L39" s="41">
        <v>35</v>
      </c>
      <c r="M39" s="41">
        <v>92</v>
      </c>
      <c r="N39" s="29"/>
      <c r="O39" s="42">
        <v>106</v>
      </c>
      <c r="P39" s="41">
        <v>75</v>
      </c>
      <c r="Q39" s="41">
        <v>9525</v>
      </c>
      <c r="R39" s="41">
        <v>2197</v>
      </c>
      <c r="S39" s="41">
        <v>54</v>
      </c>
      <c r="T39" s="41">
        <v>189</v>
      </c>
      <c r="U39" s="41">
        <v>150</v>
      </c>
      <c r="V39" s="41">
        <v>208</v>
      </c>
      <c r="W39" s="48">
        <v>8336</v>
      </c>
      <c r="X39" s="116" t="s">
        <v>47</v>
      </c>
      <c r="Y39" s="117"/>
      <c r="Z39" s="117"/>
      <c r="AA39" s="113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5" t="s">
        <v>3</v>
      </c>
      <c r="C40" s="105"/>
      <c r="D40" s="43"/>
      <c r="E40" s="21"/>
      <c r="F40" s="49"/>
      <c r="G40" s="49"/>
      <c r="H40" s="49"/>
      <c r="I40" s="49"/>
      <c r="J40" s="49"/>
      <c r="K40" s="49"/>
      <c r="L40" s="49"/>
      <c r="M40" s="49"/>
      <c r="N40" s="50"/>
      <c r="O40" s="50"/>
      <c r="P40" s="49"/>
      <c r="Q40" s="49"/>
      <c r="R40" s="49"/>
      <c r="S40" s="49"/>
      <c r="T40" s="49"/>
      <c r="U40" s="49"/>
      <c r="V40" s="49"/>
      <c r="W40" s="49"/>
      <c r="X40" s="109"/>
      <c r="Y40" s="110"/>
      <c r="Z40" s="110"/>
      <c r="AA40" s="111" t="s">
        <v>3</v>
      </c>
      <c r="AB40" s="19">
        <f t="shared" si="1"/>
        <v>0</v>
      </c>
      <c r="AC40" s="19">
        <f t="shared" si="2"/>
        <v>0</v>
      </c>
      <c r="AD40" s="19">
        <f t="shared" si="3"/>
        <v>0</v>
      </c>
    </row>
    <row r="41" spans="2:30" ht="19.5" customHeight="1">
      <c r="B41" s="106"/>
      <c r="C41" s="106"/>
      <c r="D41" s="12" t="s">
        <v>37</v>
      </c>
      <c r="E41" s="21">
        <f t="shared" si="4"/>
        <v>13</v>
      </c>
      <c r="F41" s="28">
        <v>0</v>
      </c>
      <c r="G41" s="28">
        <v>13</v>
      </c>
      <c r="H41" s="28">
        <v>0</v>
      </c>
      <c r="I41" s="28">
        <v>0</v>
      </c>
      <c r="J41" s="28">
        <v>0</v>
      </c>
      <c r="K41" s="28">
        <v>2</v>
      </c>
      <c r="L41" s="28">
        <v>0</v>
      </c>
      <c r="M41" s="28">
        <v>0</v>
      </c>
      <c r="N41" s="29"/>
      <c r="O41" s="29">
        <v>0</v>
      </c>
      <c r="P41" s="28">
        <v>0</v>
      </c>
      <c r="Q41" s="28">
        <v>11</v>
      </c>
      <c r="R41" s="28">
        <v>1</v>
      </c>
      <c r="S41" s="28">
        <v>0</v>
      </c>
      <c r="T41" s="28">
        <v>0</v>
      </c>
      <c r="U41" s="28">
        <v>0</v>
      </c>
      <c r="V41" s="28">
        <v>0</v>
      </c>
      <c r="W41" s="28">
        <v>12</v>
      </c>
      <c r="X41" s="114" t="s">
        <v>37</v>
      </c>
      <c r="Y41" s="115"/>
      <c r="Z41" s="115"/>
      <c r="AA41" s="106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106"/>
      <c r="C42" s="106"/>
      <c r="D42" s="12" t="s">
        <v>38</v>
      </c>
      <c r="E42" s="21">
        <f t="shared" si="4"/>
        <v>4435</v>
      </c>
      <c r="F42" s="28">
        <v>134</v>
      </c>
      <c r="G42" s="28">
        <v>4301</v>
      </c>
      <c r="H42" s="28">
        <v>0</v>
      </c>
      <c r="I42" s="28">
        <v>0</v>
      </c>
      <c r="J42" s="28">
        <v>0</v>
      </c>
      <c r="K42" s="28">
        <v>389</v>
      </c>
      <c r="L42" s="28">
        <v>8</v>
      </c>
      <c r="M42" s="28">
        <v>34</v>
      </c>
      <c r="N42" s="29"/>
      <c r="O42" s="29">
        <v>37</v>
      </c>
      <c r="P42" s="28">
        <v>39</v>
      </c>
      <c r="Q42" s="28">
        <v>3928</v>
      </c>
      <c r="R42" s="28">
        <v>669</v>
      </c>
      <c r="S42" s="28">
        <v>15</v>
      </c>
      <c r="T42" s="28">
        <v>65</v>
      </c>
      <c r="U42" s="28">
        <v>69</v>
      </c>
      <c r="V42" s="28">
        <v>84</v>
      </c>
      <c r="W42" s="28">
        <v>3533</v>
      </c>
      <c r="X42" s="114" t="s">
        <v>38</v>
      </c>
      <c r="Y42" s="115"/>
      <c r="Z42" s="115"/>
      <c r="AA42" s="106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106"/>
      <c r="C43" s="106"/>
      <c r="D43" s="12" t="s">
        <v>39</v>
      </c>
      <c r="E43" s="21">
        <f t="shared" si="4"/>
        <v>13581</v>
      </c>
      <c r="F43" s="31">
        <v>1181</v>
      </c>
      <c r="G43" s="31">
        <v>12400</v>
      </c>
      <c r="H43" s="31">
        <v>0</v>
      </c>
      <c r="I43" s="31">
        <v>0</v>
      </c>
      <c r="J43" s="31">
        <v>0</v>
      </c>
      <c r="K43" s="31">
        <v>1591</v>
      </c>
      <c r="L43" s="31">
        <v>43</v>
      </c>
      <c r="M43" s="28">
        <v>114</v>
      </c>
      <c r="N43" s="29"/>
      <c r="O43" s="29">
        <v>132</v>
      </c>
      <c r="P43" s="31">
        <v>89</v>
      </c>
      <c r="Q43" s="31">
        <v>11612</v>
      </c>
      <c r="R43" s="31">
        <v>2648</v>
      </c>
      <c r="S43" s="31">
        <v>64</v>
      </c>
      <c r="T43" s="31">
        <v>223</v>
      </c>
      <c r="U43" s="31">
        <v>195</v>
      </c>
      <c r="V43" s="31">
        <v>247</v>
      </c>
      <c r="W43" s="31">
        <v>10204</v>
      </c>
      <c r="X43" s="114" t="s">
        <v>39</v>
      </c>
      <c r="Y43" s="115"/>
      <c r="Z43" s="115"/>
      <c r="AA43" s="106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107"/>
      <c r="C44" s="10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29"/>
      <c r="O44" s="55"/>
      <c r="P44" s="53"/>
      <c r="Q44" s="53"/>
      <c r="R44" s="53"/>
      <c r="S44" s="53"/>
      <c r="T44" s="53"/>
      <c r="U44" s="53"/>
      <c r="V44" s="53"/>
      <c r="W44" s="53"/>
      <c r="X44" s="125"/>
      <c r="Y44" s="126"/>
      <c r="Z44" s="126"/>
      <c r="AA44" s="107"/>
      <c r="AB44" s="19"/>
      <c r="AC44" s="19">
        <f t="shared" si="2"/>
        <v>0</v>
      </c>
      <c r="AD44" s="19">
        <f t="shared" si="3"/>
        <v>0</v>
      </c>
    </row>
    <row r="45" spans="2:25" ht="19.5" customHeight="1">
      <c r="B45" s="85" t="s">
        <v>102</v>
      </c>
      <c r="C45" s="85"/>
      <c r="D45" s="85"/>
      <c r="E45" s="89"/>
      <c r="F45" s="89"/>
      <c r="G45" s="89"/>
      <c r="H45" s="89"/>
      <c r="I45" s="89"/>
      <c r="J45" s="89"/>
      <c r="K45" s="56"/>
      <c r="L45" s="56"/>
      <c r="M45" s="56"/>
      <c r="N45" s="57"/>
      <c r="O45" s="50"/>
      <c r="P45" s="56"/>
      <c r="Q45" s="56"/>
      <c r="R45" s="56"/>
      <c r="S45" s="56"/>
      <c r="T45" s="56"/>
      <c r="U45" s="56"/>
      <c r="V45" s="56"/>
      <c r="W45" s="56"/>
      <c r="X45" s="58"/>
      <c r="Y45" s="3"/>
    </row>
    <row r="46" spans="4:25" ht="21.75" customHeight="1">
      <c r="D46" s="1"/>
      <c r="E46" s="59"/>
      <c r="F46" s="59"/>
      <c r="G46" s="59"/>
      <c r="H46" s="59"/>
      <c r="I46" s="59"/>
      <c r="J46" s="59"/>
      <c r="K46" s="59"/>
      <c r="L46" s="59"/>
      <c r="M46" s="59"/>
      <c r="N46" s="1"/>
      <c r="O46" s="59"/>
      <c r="P46" s="59"/>
      <c r="Q46" s="59"/>
      <c r="R46" s="59"/>
      <c r="S46" s="59"/>
      <c r="T46" s="59"/>
      <c r="U46" s="59"/>
      <c r="V46" s="59"/>
      <c r="W46" s="59"/>
      <c r="X46" s="3"/>
      <c r="Y46" s="3"/>
    </row>
    <row r="47" spans="4:25" ht="12">
      <c r="D47" s="13" t="s">
        <v>91</v>
      </c>
      <c r="E47" s="60"/>
      <c r="F47" s="59"/>
      <c r="G47" s="59"/>
      <c r="H47" s="59"/>
      <c r="I47" s="59"/>
      <c r="J47" s="59"/>
      <c r="K47" s="59"/>
      <c r="L47" s="59"/>
      <c r="M47" s="59"/>
      <c r="N47" s="1"/>
      <c r="O47" s="59"/>
      <c r="P47" s="59"/>
      <c r="Q47" s="59"/>
      <c r="R47" s="59"/>
      <c r="S47" s="59"/>
      <c r="T47" s="59"/>
      <c r="U47" s="59"/>
      <c r="V47" s="59"/>
      <c r="W47" s="59"/>
      <c r="X47" s="3"/>
      <c r="Y47" s="3"/>
    </row>
    <row r="48" spans="4:25" ht="12">
      <c r="D48" s="13" t="s">
        <v>92</v>
      </c>
      <c r="E48" s="61">
        <f>SUM(E10,E15,E21,E25,E29,E32)-E9</f>
        <v>0</v>
      </c>
      <c r="F48" s="61">
        <f aca="true" t="shared" si="5" ref="F48:M48">SUM(F10,F15,F21,F25,F29,F32)-F9</f>
        <v>0</v>
      </c>
      <c r="G48" s="61">
        <f t="shared" si="5"/>
        <v>0</v>
      </c>
      <c r="H48" s="61">
        <f t="shared" si="5"/>
        <v>0</v>
      </c>
      <c r="I48" s="61">
        <f t="shared" si="5"/>
        <v>0</v>
      </c>
      <c r="J48" s="61">
        <f t="shared" si="5"/>
        <v>0</v>
      </c>
      <c r="K48" s="61">
        <f t="shared" si="5"/>
        <v>0</v>
      </c>
      <c r="L48" s="61">
        <f t="shared" si="5"/>
        <v>0</v>
      </c>
      <c r="M48" s="61">
        <f t="shared" si="5"/>
        <v>0</v>
      </c>
      <c r="N48" s="57"/>
      <c r="O48" s="61">
        <f aca="true" t="shared" si="6" ref="O48:W48">SUM(O10,O15,O21,O25,O29,O32)-O9</f>
        <v>0</v>
      </c>
      <c r="P48" s="61">
        <f t="shared" si="6"/>
        <v>0</v>
      </c>
      <c r="Q48" s="61">
        <f t="shared" si="6"/>
        <v>0</v>
      </c>
      <c r="R48" s="61">
        <f t="shared" si="6"/>
        <v>0</v>
      </c>
      <c r="S48" s="61">
        <f t="shared" si="6"/>
        <v>0</v>
      </c>
      <c r="T48" s="61">
        <f t="shared" si="6"/>
        <v>0</v>
      </c>
      <c r="U48" s="61">
        <f t="shared" si="6"/>
        <v>0</v>
      </c>
      <c r="V48" s="61">
        <f t="shared" si="6"/>
        <v>0</v>
      </c>
      <c r="W48" s="61">
        <f t="shared" si="6"/>
        <v>0</v>
      </c>
      <c r="X48" s="3"/>
      <c r="Y48" s="3"/>
    </row>
    <row r="49" spans="4:25" ht="12">
      <c r="D49" s="13" t="s">
        <v>93</v>
      </c>
      <c r="E49" s="61">
        <f>SUM(E11:E14)-E10</f>
        <v>0</v>
      </c>
      <c r="F49" s="61">
        <f aca="true" t="shared" si="7" ref="F49:M49">SUM(F11:F14)-F10</f>
        <v>0</v>
      </c>
      <c r="G49" s="61">
        <f t="shared" si="7"/>
        <v>0</v>
      </c>
      <c r="H49" s="61">
        <f t="shared" si="7"/>
        <v>0</v>
      </c>
      <c r="I49" s="61">
        <f t="shared" si="7"/>
        <v>0</v>
      </c>
      <c r="J49" s="61">
        <f t="shared" si="7"/>
        <v>0</v>
      </c>
      <c r="K49" s="61">
        <f t="shared" si="7"/>
        <v>0</v>
      </c>
      <c r="L49" s="61">
        <f t="shared" si="7"/>
        <v>0</v>
      </c>
      <c r="M49" s="61">
        <f t="shared" si="7"/>
        <v>0</v>
      </c>
      <c r="N49" s="57"/>
      <c r="O49" s="61">
        <f aca="true" t="shared" si="8" ref="O49:W49">SUM(O11:O14)-O10</f>
        <v>0</v>
      </c>
      <c r="P49" s="61">
        <f t="shared" si="8"/>
        <v>0</v>
      </c>
      <c r="Q49" s="61">
        <f t="shared" si="8"/>
        <v>0</v>
      </c>
      <c r="R49" s="61">
        <f t="shared" si="8"/>
        <v>0</v>
      </c>
      <c r="S49" s="61">
        <f t="shared" si="8"/>
        <v>0</v>
      </c>
      <c r="T49" s="61">
        <f t="shared" si="8"/>
        <v>0</v>
      </c>
      <c r="U49" s="61">
        <f t="shared" si="8"/>
        <v>0</v>
      </c>
      <c r="V49" s="61">
        <f t="shared" si="8"/>
        <v>0</v>
      </c>
      <c r="W49" s="61">
        <f t="shared" si="8"/>
        <v>0</v>
      </c>
      <c r="X49" s="3"/>
      <c r="Y49" s="3"/>
    </row>
    <row r="50" spans="4:25" ht="12">
      <c r="D50" s="13" t="s">
        <v>94</v>
      </c>
      <c r="E50" s="61">
        <f>SUM(E16:E20)-E15</f>
        <v>0</v>
      </c>
      <c r="F50" s="61">
        <f aca="true" t="shared" si="9" ref="F50:M50">SUM(F16:F20)-F15</f>
        <v>0</v>
      </c>
      <c r="G50" s="61">
        <f t="shared" si="9"/>
        <v>0</v>
      </c>
      <c r="H50" s="61">
        <f t="shared" si="9"/>
        <v>0</v>
      </c>
      <c r="I50" s="61">
        <f t="shared" si="9"/>
        <v>0</v>
      </c>
      <c r="J50" s="61">
        <f t="shared" si="9"/>
        <v>0</v>
      </c>
      <c r="K50" s="61">
        <f t="shared" si="9"/>
        <v>0</v>
      </c>
      <c r="L50" s="61">
        <f t="shared" si="9"/>
        <v>0</v>
      </c>
      <c r="M50" s="61">
        <f t="shared" si="9"/>
        <v>0</v>
      </c>
      <c r="N50" s="57"/>
      <c r="O50" s="61">
        <f aca="true" t="shared" si="10" ref="O50:W50">SUM(O16:O20)-O15</f>
        <v>0</v>
      </c>
      <c r="P50" s="61">
        <f t="shared" si="10"/>
        <v>0</v>
      </c>
      <c r="Q50" s="61">
        <f t="shared" si="10"/>
        <v>0</v>
      </c>
      <c r="R50" s="61">
        <f t="shared" si="10"/>
        <v>0</v>
      </c>
      <c r="S50" s="61">
        <f t="shared" si="10"/>
        <v>0</v>
      </c>
      <c r="T50" s="61">
        <f t="shared" si="10"/>
        <v>0</v>
      </c>
      <c r="U50" s="61">
        <f t="shared" si="10"/>
        <v>0</v>
      </c>
      <c r="V50" s="61">
        <f t="shared" si="10"/>
        <v>0</v>
      </c>
      <c r="W50" s="61">
        <f t="shared" si="10"/>
        <v>0</v>
      </c>
      <c r="X50" s="3"/>
      <c r="Y50" s="3"/>
    </row>
    <row r="51" spans="4:25" ht="12">
      <c r="D51" s="13" t="s">
        <v>95</v>
      </c>
      <c r="E51" s="61">
        <f>SUM(E22:E24)-E21</f>
        <v>0</v>
      </c>
      <c r="F51" s="61">
        <f aca="true" t="shared" si="11" ref="F51:M51">SUM(F22:F24)-F21</f>
        <v>0</v>
      </c>
      <c r="G51" s="61">
        <f t="shared" si="11"/>
        <v>0</v>
      </c>
      <c r="H51" s="61">
        <f t="shared" si="11"/>
        <v>0</v>
      </c>
      <c r="I51" s="61">
        <f t="shared" si="11"/>
        <v>0</v>
      </c>
      <c r="J51" s="61">
        <f t="shared" si="11"/>
        <v>0</v>
      </c>
      <c r="K51" s="61">
        <f t="shared" si="11"/>
        <v>0</v>
      </c>
      <c r="L51" s="61">
        <f t="shared" si="11"/>
        <v>0</v>
      </c>
      <c r="M51" s="61">
        <f t="shared" si="11"/>
        <v>0</v>
      </c>
      <c r="N51" s="57"/>
      <c r="O51" s="61">
        <f aca="true" t="shared" si="12" ref="O51:W51">SUM(O22:O24)-O21</f>
        <v>0</v>
      </c>
      <c r="P51" s="61">
        <f t="shared" si="12"/>
        <v>0</v>
      </c>
      <c r="Q51" s="61">
        <f t="shared" si="12"/>
        <v>0</v>
      </c>
      <c r="R51" s="61">
        <f t="shared" si="12"/>
        <v>0</v>
      </c>
      <c r="S51" s="61">
        <f t="shared" si="12"/>
        <v>0</v>
      </c>
      <c r="T51" s="61">
        <f t="shared" si="12"/>
        <v>0</v>
      </c>
      <c r="U51" s="61">
        <f t="shared" si="12"/>
        <v>0</v>
      </c>
      <c r="V51" s="61">
        <f t="shared" si="12"/>
        <v>0</v>
      </c>
      <c r="W51" s="61">
        <f t="shared" si="12"/>
        <v>0</v>
      </c>
      <c r="X51" s="3"/>
      <c r="Y51" s="3"/>
    </row>
    <row r="52" spans="4:25" ht="12">
      <c r="D52" s="13" t="s">
        <v>96</v>
      </c>
      <c r="E52" s="61">
        <f>SUM(E26:E28)-E25</f>
        <v>0</v>
      </c>
      <c r="F52" s="61">
        <f aca="true" t="shared" si="13" ref="F52:M52">SUM(F26:F28)-F25</f>
        <v>0</v>
      </c>
      <c r="G52" s="61">
        <f t="shared" si="13"/>
        <v>0</v>
      </c>
      <c r="H52" s="61">
        <f t="shared" si="13"/>
        <v>0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0</v>
      </c>
      <c r="M52" s="61">
        <f t="shared" si="13"/>
        <v>0</v>
      </c>
      <c r="N52" s="57"/>
      <c r="O52" s="61">
        <f aca="true" t="shared" si="14" ref="O52:W52">SUM(O26:O28)-O25</f>
        <v>0</v>
      </c>
      <c r="P52" s="61">
        <f t="shared" si="14"/>
        <v>0</v>
      </c>
      <c r="Q52" s="61">
        <f t="shared" si="14"/>
        <v>0</v>
      </c>
      <c r="R52" s="61">
        <f t="shared" si="14"/>
        <v>0</v>
      </c>
      <c r="S52" s="61">
        <f t="shared" si="14"/>
        <v>0</v>
      </c>
      <c r="T52" s="61">
        <f t="shared" si="14"/>
        <v>0</v>
      </c>
      <c r="U52" s="61">
        <f t="shared" si="14"/>
        <v>0</v>
      </c>
      <c r="V52" s="61">
        <f t="shared" si="14"/>
        <v>0</v>
      </c>
      <c r="W52" s="61">
        <f t="shared" si="14"/>
        <v>0</v>
      </c>
      <c r="X52" s="3"/>
      <c r="Y52" s="3"/>
    </row>
    <row r="53" spans="4:25" ht="12">
      <c r="D53" s="13" t="s">
        <v>97</v>
      </c>
      <c r="E53" s="61">
        <f>SUM(E30:E31)-E29</f>
        <v>0</v>
      </c>
      <c r="F53" s="61">
        <f aca="true" t="shared" si="15" ref="F53:M53">SUM(F30:F31)-F29</f>
        <v>0</v>
      </c>
      <c r="G53" s="61">
        <f t="shared" si="15"/>
        <v>0</v>
      </c>
      <c r="H53" s="61">
        <f t="shared" si="15"/>
        <v>0</v>
      </c>
      <c r="I53" s="61">
        <f t="shared" si="15"/>
        <v>0</v>
      </c>
      <c r="J53" s="61">
        <f t="shared" si="15"/>
        <v>0</v>
      </c>
      <c r="K53" s="61">
        <f t="shared" si="15"/>
        <v>0</v>
      </c>
      <c r="L53" s="61">
        <f t="shared" si="15"/>
        <v>0</v>
      </c>
      <c r="M53" s="61">
        <f t="shared" si="15"/>
        <v>0</v>
      </c>
      <c r="N53" s="57"/>
      <c r="O53" s="61">
        <f aca="true" t="shared" si="16" ref="O53:W53">SUM(O30:O31)-O29</f>
        <v>0</v>
      </c>
      <c r="P53" s="61">
        <f t="shared" si="16"/>
        <v>0</v>
      </c>
      <c r="Q53" s="61">
        <f t="shared" si="16"/>
        <v>0</v>
      </c>
      <c r="R53" s="61">
        <f t="shared" si="16"/>
        <v>0</v>
      </c>
      <c r="S53" s="61">
        <f t="shared" si="16"/>
        <v>0</v>
      </c>
      <c r="T53" s="61">
        <f t="shared" si="16"/>
        <v>0</v>
      </c>
      <c r="U53" s="61">
        <f t="shared" si="16"/>
        <v>0</v>
      </c>
      <c r="V53" s="61">
        <f t="shared" si="16"/>
        <v>0</v>
      </c>
      <c r="W53" s="61">
        <f t="shared" si="16"/>
        <v>0</v>
      </c>
      <c r="X53" s="3"/>
      <c r="Y53" s="3"/>
    </row>
    <row r="54" spans="4:25" ht="12">
      <c r="D54" s="62"/>
      <c r="E54" s="60"/>
      <c r="F54" s="60"/>
      <c r="G54" s="60"/>
      <c r="H54" s="60"/>
      <c r="I54" s="60"/>
      <c r="J54" s="60"/>
      <c r="K54" s="60"/>
      <c r="L54" s="60"/>
      <c r="M54" s="60"/>
      <c r="N54" s="57"/>
      <c r="O54" s="60"/>
      <c r="P54" s="60"/>
      <c r="Q54" s="60"/>
      <c r="R54" s="60"/>
      <c r="S54" s="60"/>
      <c r="T54" s="60"/>
      <c r="U54" s="60"/>
      <c r="V54" s="60"/>
      <c r="W54" s="60"/>
      <c r="X54" s="3"/>
      <c r="Y54" s="3"/>
    </row>
    <row r="55" spans="4:25" ht="12">
      <c r="D55" s="13"/>
      <c r="E55" s="60"/>
      <c r="F55" s="60"/>
      <c r="G55" s="60"/>
      <c r="H55" s="60"/>
      <c r="I55" s="60"/>
      <c r="J55" s="60"/>
      <c r="K55" s="60"/>
      <c r="L55" s="60"/>
      <c r="M55" s="60"/>
      <c r="N55" s="57"/>
      <c r="O55" s="60"/>
      <c r="P55" s="60"/>
      <c r="Q55" s="60"/>
      <c r="R55" s="60"/>
      <c r="S55" s="60"/>
      <c r="T55" s="60"/>
      <c r="U55" s="60"/>
      <c r="V55" s="60"/>
      <c r="W55" s="60"/>
      <c r="X55" s="3"/>
      <c r="Y55" s="3"/>
    </row>
    <row r="56" spans="4:25" ht="12">
      <c r="D56" s="13" t="s">
        <v>30</v>
      </c>
      <c r="E56" s="61">
        <f>SUM(E34:E39)-E9</f>
        <v>0</v>
      </c>
      <c r="F56" s="61">
        <f aca="true" t="shared" si="17" ref="F56:M56">SUM(F34:F39)-F9</f>
        <v>0</v>
      </c>
      <c r="G56" s="61">
        <f t="shared" si="17"/>
        <v>0</v>
      </c>
      <c r="H56" s="61">
        <f t="shared" si="17"/>
        <v>0</v>
      </c>
      <c r="I56" s="61">
        <f t="shared" si="17"/>
        <v>0</v>
      </c>
      <c r="J56" s="61">
        <f t="shared" si="17"/>
        <v>0</v>
      </c>
      <c r="K56" s="61">
        <f t="shared" si="17"/>
        <v>0</v>
      </c>
      <c r="L56" s="61">
        <f t="shared" si="17"/>
        <v>0</v>
      </c>
      <c r="M56" s="61">
        <f t="shared" si="17"/>
        <v>0</v>
      </c>
      <c r="N56" s="57"/>
      <c r="O56" s="61">
        <f aca="true" t="shared" si="18" ref="O56:W56">SUM(O34:O39)-O9</f>
        <v>0</v>
      </c>
      <c r="P56" s="61">
        <f t="shared" si="18"/>
        <v>0</v>
      </c>
      <c r="Q56" s="61">
        <f t="shared" si="18"/>
        <v>0</v>
      </c>
      <c r="R56" s="61">
        <f t="shared" si="18"/>
        <v>0</v>
      </c>
      <c r="S56" s="61">
        <f t="shared" si="18"/>
        <v>0</v>
      </c>
      <c r="T56" s="61">
        <f t="shared" si="18"/>
        <v>0</v>
      </c>
      <c r="U56" s="61">
        <f t="shared" si="18"/>
        <v>0</v>
      </c>
      <c r="V56" s="61">
        <f t="shared" si="18"/>
        <v>0</v>
      </c>
      <c r="W56" s="61">
        <f t="shared" si="18"/>
        <v>0</v>
      </c>
      <c r="X56" s="3"/>
      <c r="Y56" s="3"/>
    </row>
    <row r="57" spans="4:25" ht="12">
      <c r="D57" s="13" t="s">
        <v>98</v>
      </c>
      <c r="E57" s="61">
        <f>SUM(E41:E43)-E9</f>
        <v>0</v>
      </c>
      <c r="F57" s="61">
        <f aca="true" t="shared" si="19" ref="F57:M57">SUM(F41:F43)-F9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57"/>
      <c r="O57" s="61">
        <f aca="true" t="shared" si="20" ref="O57:W57">SUM(O41:O43)-O9</f>
        <v>0</v>
      </c>
      <c r="P57" s="61">
        <f t="shared" si="20"/>
        <v>0</v>
      </c>
      <c r="Q57" s="61">
        <f t="shared" si="20"/>
        <v>0</v>
      </c>
      <c r="R57" s="61">
        <f t="shared" si="20"/>
        <v>0</v>
      </c>
      <c r="S57" s="61">
        <f t="shared" si="20"/>
        <v>0</v>
      </c>
      <c r="T57" s="61">
        <f t="shared" si="20"/>
        <v>0</v>
      </c>
      <c r="U57" s="61">
        <f t="shared" si="20"/>
        <v>0</v>
      </c>
      <c r="V57" s="61">
        <f t="shared" si="20"/>
        <v>0</v>
      </c>
      <c r="W57" s="61">
        <f t="shared" si="20"/>
        <v>0</v>
      </c>
      <c r="X57" s="3"/>
      <c r="Y57" s="3"/>
    </row>
    <row r="58" spans="4:25" ht="12">
      <c r="D58" s="3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7"/>
      <c r="P58" s="56"/>
      <c r="Q58" s="56"/>
      <c r="R58" s="56"/>
      <c r="S58" s="56"/>
      <c r="T58" s="56"/>
      <c r="U58" s="56"/>
      <c r="V58" s="56"/>
      <c r="W58" s="56"/>
      <c r="X58" s="3"/>
      <c r="Y58" s="3"/>
    </row>
    <row r="59" spans="4:25" ht="12">
      <c r="D59" s="3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7"/>
      <c r="P59" s="56"/>
      <c r="Q59" s="56"/>
      <c r="R59" s="56"/>
      <c r="S59" s="56"/>
      <c r="T59" s="56"/>
      <c r="U59" s="56"/>
      <c r="V59" s="56"/>
      <c r="W59" s="56"/>
      <c r="X59" s="3"/>
      <c r="Y59" s="3"/>
    </row>
    <row r="60" spans="4:25" ht="12">
      <c r="D60" s="3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7"/>
      <c r="P60" s="56"/>
      <c r="Q60" s="56"/>
      <c r="R60" s="56"/>
      <c r="S60" s="56"/>
      <c r="T60" s="56"/>
      <c r="U60" s="56"/>
      <c r="V60" s="56"/>
      <c r="W60" s="56"/>
      <c r="X60" s="3"/>
      <c r="Y60" s="3"/>
    </row>
    <row r="61" spans="4:25" ht="12">
      <c r="D61" s="3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7"/>
      <c r="P61" s="56"/>
      <c r="Q61" s="56"/>
      <c r="R61" s="56"/>
      <c r="S61" s="56"/>
      <c r="T61" s="56"/>
      <c r="U61" s="56"/>
      <c r="V61" s="56"/>
      <c r="W61" s="56"/>
      <c r="X61" s="3"/>
      <c r="Y61" s="3"/>
    </row>
    <row r="62" spans="4:25" ht="12">
      <c r="D62" s="3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7"/>
      <c r="P62" s="56"/>
      <c r="Q62" s="56"/>
      <c r="R62" s="56"/>
      <c r="S62" s="56"/>
      <c r="T62" s="56"/>
      <c r="U62" s="56"/>
      <c r="V62" s="56"/>
      <c r="W62" s="56"/>
      <c r="X62" s="3"/>
      <c r="Y62" s="3"/>
    </row>
    <row r="63" spans="4:25" ht="12">
      <c r="D63" s="3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7"/>
      <c r="P63" s="56"/>
      <c r="Q63" s="56"/>
      <c r="R63" s="56"/>
      <c r="S63" s="56"/>
      <c r="T63" s="56"/>
      <c r="U63" s="56"/>
      <c r="V63" s="56"/>
      <c r="W63" s="56"/>
      <c r="X63" s="3"/>
      <c r="Y63" s="3"/>
    </row>
    <row r="64" spans="4:25" ht="12">
      <c r="D64" s="3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7"/>
      <c r="P64" s="56"/>
      <c r="Q64" s="56"/>
      <c r="R64" s="56"/>
      <c r="S64" s="56"/>
      <c r="T64" s="56"/>
      <c r="U64" s="56"/>
      <c r="V64" s="56"/>
      <c r="W64" s="56"/>
      <c r="X64" s="3"/>
      <c r="Y64" s="3"/>
    </row>
    <row r="65" spans="4:25" ht="12">
      <c r="D65" s="3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7"/>
      <c r="P65" s="56"/>
      <c r="Q65" s="56"/>
      <c r="R65" s="56"/>
      <c r="S65" s="56"/>
      <c r="T65" s="56"/>
      <c r="U65" s="56"/>
      <c r="V65" s="56"/>
      <c r="W65" s="56"/>
      <c r="X65" s="3"/>
      <c r="Y65" s="3"/>
    </row>
    <row r="66" spans="4:25" ht="12">
      <c r="D66" s="3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56"/>
      <c r="Q66" s="56"/>
      <c r="R66" s="56"/>
      <c r="S66" s="56"/>
      <c r="T66" s="56"/>
      <c r="U66" s="56"/>
      <c r="V66" s="56"/>
      <c r="W66" s="56"/>
      <c r="X66" s="3"/>
      <c r="Y66" s="3"/>
    </row>
    <row r="67" spans="4:25" ht="12">
      <c r="D67" s="3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56"/>
      <c r="Q67" s="56"/>
      <c r="R67" s="56"/>
      <c r="S67" s="56"/>
      <c r="T67" s="56"/>
      <c r="U67" s="56"/>
      <c r="V67" s="56"/>
      <c r="W67" s="56"/>
      <c r="X67" s="3"/>
      <c r="Y67" s="3"/>
    </row>
    <row r="68" spans="4:25" ht="12">
      <c r="D68" s="3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57"/>
      <c r="P68" s="56"/>
      <c r="Q68" s="56"/>
      <c r="R68" s="56"/>
      <c r="S68" s="56"/>
      <c r="T68" s="56"/>
      <c r="U68" s="56"/>
      <c r="V68" s="56"/>
      <c r="W68" s="56"/>
      <c r="X68" s="3"/>
      <c r="Y68" s="3"/>
    </row>
    <row r="69" spans="5:23" ht="12"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57"/>
      <c r="P69" s="56"/>
      <c r="Q69" s="56"/>
      <c r="R69" s="56"/>
      <c r="S69" s="56"/>
      <c r="T69" s="56"/>
      <c r="U69" s="56"/>
      <c r="V69" s="56"/>
      <c r="W69" s="56"/>
    </row>
    <row r="70" spans="5:23" ht="12"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57"/>
      <c r="P70" s="56"/>
      <c r="Q70" s="56"/>
      <c r="R70" s="56"/>
      <c r="S70" s="56"/>
      <c r="T70" s="56"/>
      <c r="U70" s="56"/>
      <c r="V70" s="56"/>
      <c r="W70" s="56"/>
    </row>
    <row r="71" spans="5:23" ht="12"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7"/>
      <c r="P71" s="56"/>
      <c r="Q71" s="56"/>
      <c r="R71" s="56"/>
      <c r="S71" s="56"/>
      <c r="T71" s="56"/>
      <c r="U71" s="56"/>
      <c r="V71" s="56"/>
      <c r="W71" s="56"/>
    </row>
    <row r="72" spans="5:23" ht="12"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7"/>
      <c r="P72" s="56"/>
      <c r="Q72" s="56"/>
      <c r="R72" s="56"/>
      <c r="S72" s="56"/>
      <c r="T72" s="56"/>
      <c r="U72" s="56"/>
      <c r="V72" s="56"/>
      <c r="W72" s="56"/>
    </row>
    <row r="73" spans="5:23" ht="12"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57"/>
      <c r="P73" s="56"/>
      <c r="Q73" s="56"/>
      <c r="R73" s="56"/>
      <c r="S73" s="56"/>
      <c r="T73" s="56"/>
      <c r="U73" s="56"/>
      <c r="V73" s="56"/>
      <c r="W73" s="56"/>
    </row>
    <row r="74" spans="5:23" ht="12"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6"/>
      <c r="Q74" s="56"/>
      <c r="R74" s="56"/>
      <c r="S74" s="56"/>
      <c r="T74" s="56"/>
      <c r="U74" s="56"/>
      <c r="V74" s="56"/>
      <c r="W74" s="56"/>
    </row>
    <row r="75" spans="5:23" ht="12"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7"/>
      <c r="P75" s="56"/>
      <c r="Q75" s="56"/>
      <c r="R75" s="56"/>
      <c r="S75" s="56"/>
      <c r="T75" s="56"/>
      <c r="U75" s="56"/>
      <c r="V75" s="56"/>
      <c r="W75" s="56"/>
    </row>
    <row r="76" spans="5:23" ht="12"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57"/>
      <c r="P76" s="56"/>
      <c r="Q76" s="56"/>
      <c r="R76" s="56"/>
      <c r="S76" s="56"/>
      <c r="T76" s="56"/>
      <c r="U76" s="56"/>
      <c r="V76" s="56"/>
      <c r="W76" s="56"/>
    </row>
    <row r="77" spans="5:23" ht="12"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57"/>
      <c r="P77" s="56"/>
      <c r="Q77" s="56"/>
      <c r="R77" s="56"/>
      <c r="S77" s="56"/>
      <c r="T77" s="56"/>
      <c r="U77" s="56"/>
      <c r="V77" s="56"/>
      <c r="W77" s="56"/>
    </row>
    <row r="78" spans="5:23" ht="12">
      <c r="E78" s="56"/>
      <c r="F78" s="56"/>
      <c r="G78" s="56"/>
      <c r="H78" s="56"/>
      <c r="I78" s="56"/>
      <c r="J78" s="56"/>
      <c r="K78" s="56"/>
      <c r="L78" s="56"/>
      <c r="M78" s="56"/>
      <c r="N78" s="57"/>
      <c r="O78" s="56"/>
      <c r="P78" s="56"/>
      <c r="Q78" s="56"/>
      <c r="R78" s="56"/>
      <c r="S78" s="56"/>
      <c r="T78" s="56"/>
      <c r="U78" s="56"/>
      <c r="V78" s="56"/>
      <c r="W78" s="56"/>
    </row>
    <row r="79" spans="5:23" ht="12"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56"/>
      <c r="P79" s="56"/>
      <c r="Q79" s="56"/>
      <c r="R79" s="56"/>
      <c r="S79" s="56"/>
      <c r="T79" s="56"/>
      <c r="U79" s="56"/>
      <c r="V79" s="56"/>
      <c r="W79" s="56"/>
    </row>
    <row r="80" ht="12">
      <c r="O80" s="56"/>
    </row>
    <row r="81" ht="12">
      <c r="O81" s="56"/>
    </row>
    <row r="82" ht="12">
      <c r="O82" s="56"/>
    </row>
    <row r="83" ht="12">
      <c r="O83" s="56"/>
    </row>
    <row r="84" ht="12">
      <c r="O84" s="56"/>
    </row>
    <row r="127" spans="5:23" ht="12"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P127" s="56"/>
      <c r="Q127" s="56"/>
      <c r="R127" s="56"/>
      <c r="S127" s="56"/>
      <c r="T127" s="56"/>
      <c r="U127" s="56"/>
      <c r="V127" s="56"/>
      <c r="W127" s="56"/>
    </row>
    <row r="128" spans="5:23" ht="12"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P128" s="56"/>
      <c r="Q128" s="56"/>
      <c r="R128" s="56"/>
      <c r="S128" s="56"/>
      <c r="T128" s="56"/>
      <c r="U128" s="56"/>
      <c r="V128" s="56"/>
      <c r="W128" s="56"/>
    </row>
    <row r="129" spans="5:23" ht="12"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P129" s="56"/>
      <c r="Q129" s="56"/>
      <c r="R129" s="56"/>
      <c r="S129" s="56"/>
      <c r="T129" s="56"/>
      <c r="U129" s="56"/>
      <c r="V129" s="56"/>
      <c r="W129" s="56"/>
    </row>
    <row r="130" spans="5:23" ht="12"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P130" s="56"/>
      <c r="Q130" s="56"/>
      <c r="R130" s="56"/>
      <c r="S130" s="56"/>
      <c r="T130" s="56"/>
      <c r="U130" s="56"/>
      <c r="V130" s="56"/>
      <c r="W130" s="56"/>
    </row>
    <row r="131" spans="5:23" ht="12"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P131" s="56"/>
      <c r="Q131" s="56"/>
      <c r="R131" s="56"/>
      <c r="S131" s="56"/>
      <c r="T131" s="56"/>
      <c r="U131" s="56"/>
      <c r="V131" s="56"/>
      <c r="W131" s="56"/>
    </row>
    <row r="132" spans="5:23" ht="12"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5:23" ht="12"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6"/>
      <c r="Q133" s="56"/>
      <c r="R133" s="56"/>
      <c r="S133" s="56"/>
      <c r="T133" s="56"/>
      <c r="U133" s="56"/>
      <c r="V133" s="56"/>
      <c r="W133" s="56"/>
    </row>
    <row r="134" spans="5:23" ht="12"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6"/>
      <c r="Q134" s="56"/>
      <c r="R134" s="56"/>
      <c r="S134" s="56"/>
      <c r="T134" s="56"/>
      <c r="U134" s="56"/>
      <c r="V134" s="56"/>
      <c r="W134" s="56"/>
    </row>
    <row r="135" spans="5:23" ht="12"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6"/>
      <c r="Q135" s="56"/>
      <c r="R135" s="56"/>
      <c r="S135" s="56"/>
      <c r="T135" s="56"/>
      <c r="U135" s="56"/>
      <c r="V135" s="56"/>
      <c r="W135" s="56"/>
    </row>
    <row r="136" spans="5:23" ht="12"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6"/>
      <c r="Q136" s="56"/>
      <c r="R136" s="56"/>
      <c r="S136" s="56"/>
      <c r="T136" s="56"/>
      <c r="U136" s="56"/>
      <c r="V136" s="56"/>
      <c r="W136" s="56"/>
    </row>
    <row r="137" spans="5:23" ht="12"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6"/>
      <c r="Q137" s="56"/>
      <c r="R137" s="56"/>
      <c r="S137" s="56"/>
      <c r="T137" s="56"/>
      <c r="U137" s="56"/>
      <c r="V137" s="56"/>
      <c r="W137" s="56"/>
    </row>
    <row r="138" spans="5:23" ht="12"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6"/>
      <c r="Q138" s="56"/>
      <c r="R138" s="56"/>
      <c r="S138" s="56"/>
      <c r="T138" s="56"/>
      <c r="U138" s="56"/>
      <c r="V138" s="56"/>
      <c r="W138" s="56"/>
    </row>
    <row r="139" spans="5:23" ht="12"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6"/>
      <c r="Q139" s="56"/>
      <c r="R139" s="56"/>
      <c r="S139" s="56"/>
      <c r="T139" s="56"/>
      <c r="U139" s="56"/>
      <c r="V139" s="56"/>
      <c r="W139" s="56"/>
    </row>
    <row r="140" spans="5:23" ht="12"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6"/>
      <c r="Q140" s="56"/>
      <c r="R140" s="56"/>
      <c r="S140" s="56"/>
      <c r="T140" s="56"/>
      <c r="U140" s="56"/>
      <c r="V140" s="56"/>
      <c r="W140" s="56"/>
    </row>
    <row r="141" spans="5:23" ht="12"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6"/>
      <c r="Q141" s="56"/>
      <c r="R141" s="56"/>
      <c r="S141" s="56"/>
      <c r="T141" s="56"/>
      <c r="U141" s="56"/>
      <c r="V141" s="56"/>
      <c r="W141" s="56"/>
    </row>
    <row r="142" spans="5:23" ht="12"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6"/>
      <c r="Q142" s="56"/>
      <c r="R142" s="56"/>
      <c r="S142" s="56"/>
      <c r="T142" s="56"/>
      <c r="U142" s="56"/>
      <c r="V142" s="56"/>
      <c r="W142" s="56"/>
    </row>
    <row r="143" spans="5:23" ht="12"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6"/>
      <c r="Q143" s="56"/>
      <c r="R143" s="56"/>
      <c r="S143" s="56"/>
      <c r="T143" s="56"/>
      <c r="U143" s="56"/>
      <c r="V143" s="56"/>
      <c r="W143" s="56"/>
    </row>
    <row r="144" spans="5:23" ht="12"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6"/>
      <c r="Q144" s="56"/>
      <c r="R144" s="56"/>
      <c r="S144" s="56"/>
      <c r="T144" s="56"/>
      <c r="U144" s="56"/>
      <c r="V144" s="56"/>
      <c r="W144" s="56"/>
    </row>
    <row r="145" spans="5:23" ht="12"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6"/>
      <c r="Q145" s="56"/>
      <c r="R145" s="56"/>
      <c r="S145" s="56"/>
      <c r="T145" s="56"/>
      <c r="U145" s="56"/>
      <c r="V145" s="56"/>
      <c r="W145" s="56"/>
    </row>
    <row r="146" spans="5:23" ht="12"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6"/>
      <c r="Q146" s="56"/>
      <c r="R146" s="56"/>
      <c r="S146" s="56"/>
      <c r="T146" s="56"/>
      <c r="U146" s="56"/>
      <c r="V146" s="56"/>
      <c r="W146" s="56"/>
    </row>
    <row r="147" spans="5:23" ht="12"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6"/>
      <c r="Q147" s="56"/>
      <c r="R147" s="56"/>
      <c r="S147" s="56"/>
      <c r="T147" s="56"/>
      <c r="U147" s="56"/>
      <c r="V147" s="56"/>
      <c r="W147" s="56"/>
    </row>
    <row r="148" spans="5:23" ht="12"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6"/>
      <c r="Q148" s="56"/>
      <c r="R148" s="56"/>
      <c r="S148" s="56"/>
      <c r="T148" s="56"/>
      <c r="U148" s="56"/>
      <c r="V148" s="56"/>
      <c r="W148" s="56"/>
    </row>
    <row r="149" spans="5:23" ht="12"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6"/>
      <c r="Q149" s="56"/>
      <c r="R149" s="56"/>
      <c r="S149" s="56"/>
      <c r="T149" s="56"/>
      <c r="U149" s="56"/>
      <c r="V149" s="56"/>
      <c r="W149" s="56"/>
    </row>
    <row r="150" spans="5:23" ht="12"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6"/>
      <c r="Q150" s="56"/>
      <c r="R150" s="56"/>
      <c r="S150" s="56"/>
      <c r="T150" s="56"/>
      <c r="U150" s="56"/>
      <c r="V150" s="56"/>
      <c r="W150" s="56"/>
    </row>
    <row r="151" spans="5:23" ht="12"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6"/>
      <c r="Q151" s="56"/>
      <c r="R151" s="56"/>
      <c r="S151" s="56"/>
      <c r="T151" s="56"/>
      <c r="U151" s="56"/>
      <c r="V151" s="56"/>
      <c r="W151" s="56"/>
    </row>
    <row r="152" spans="5:23" ht="12"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6"/>
      <c r="Q152" s="56"/>
      <c r="R152" s="56"/>
      <c r="S152" s="56"/>
      <c r="T152" s="56"/>
      <c r="U152" s="56"/>
      <c r="V152" s="56"/>
      <c r="W152" s="56"/>
    </row>
    <row r="153" spans="5:23" ht="12"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6"/>
      <c r="Q153" s="56"/>
      <c r="R153" s="56"/>
      <c r="S153" s="56"/>
      <c r="T153" s="56"/>
      <c r="U153" s="56"/>
      <c r="V153" s="56"/>
      <c r="W153" s="56"/>
    </row>
    <row r="154" spans="5:23" ht="12"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6"/>
      <c r="Q154" s="56"/>
      <c r="R154" s="56"/>
      <c r="S154" s="56"/>
      <c r="T154" s="56"/>
      <c r="U154" s="56"/>
      <c r="V154" s="56"/>
      <c r="W154" s="56"/>
    </row>
    <row r="155" spans="5:23" ht="12"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6"/>
      <c r="Q155" s="56"/>
      <c r="R155" s="56"/>
      <c r="S155" s="56"/>
      <c r="T155" s="56"/>
      <c r="U155" s="56"/>
      <c r="V155" s="56"/>
      <c r="W155" s="56"/>
    </row>
    <row r="156" spans="5:23" ht="12"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6"/>
      <c r="Q156" s="56"/>
      <c r="R156" s="56"/>
      <c r="S156" s="56"/>
      <c r="T156" s="56"/>
      <c r="U156" s="56"/>
      <c r="V156" s="56"/>
      <c r="W156" s="56"/>
    </row>
    <row r="157" spans="5:23" ht="12"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6"/>
      <c r="Q157" s="56"/>
      <c r="R157" s="56"/>
      <c r="S157" s="56"/>
      <c r="T157" s="56"/>
      <c r="U157" s="56"/>
      <c r="V157" s="56"/>
      <c r="W157" s="56"/>
    </row>
    <row r="158" spans="5:23" ht="12"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6"/>
      <c r="Q158" s="56"/>
      <c r="R158" s="56"/>
      <c r="S158" s="56"/>
      <c r="T158" s="56"/>
      <c r="U158" s="56"/>
      <c r="V158" s="56"/>
      <c r="W158" s="56"/>
    </row>
    <row r="159" spans="5:23" ht="12"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6"/>
      <c r="Q159" s="56"/>
      <c r="R159" s="56"/>
      <c r="S159" s="56"/>
      <c r="T159" s="56"/>
      <c r="U159" s="56"/>
      <c r="V159" s="56"/>
      <c r="W159" s="56"/>
    </row>
    <row r="160" spans="5:23" ht="12"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6"/>
      <c r="Q160" s="56"/>
      <c r="R160" s="56"/>
      <c r="S160" s="56"/>
      <c r="T160" s="56"/>
      <c r="U160" s="56"/>
      <c r="V160" s="56"/>
      <c r="W160" s="56"/>
    </row>
    <row r="161" ht="12">
      <c r="O161" s="57"/>
    </row>
    <row r="162" ht="12">
      <c r="O162" s="57"/>
    </row>
    <row r="163" ht="12">
      <c r="O163" s="57"/>
    </row>
    <row r="164" ht="12">
      <c r="O164" s="57"/>
    </row>
    <row r="165" ht="12">
      <c r="O165" s="57"/>
    </row>
  </sheetData>
  <sheetProtection/>
  <mergeCells count="77"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  <mergeCell ref="S5:S8"/>
    <mergeCell ref="T5:T8"/>
    <mergeCell ref="U5:U8"/>
    <mergeCell ref="O4:Q4"/>
    <mergeCell ref="P5:P8"/>
    <mergeCell ref="Q5:Q8"/>
    <mergeCell ref="R4:W4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Z33:AA33"/>
    <mergeCell ref="X34:Z34"/>
    <mergeCell ref="AA34:AA39"/>
    <mergeCell ref="X35:Z35"/>
    <mergeCell ref="X36:Z36"/>
    <mergeCell ref="X37:Z37"/>
    <mergeCell ref="X38:Z38"/>
    <mergeCell ref="X39:Z39"/>
    <mergeCell ref="Z31:AA31"/>
    <mergeCell ref="Z24:AA24"/>
    <mergeCell ref="Y25:AA25"/>
    <mergeCell ref="Z26:AA26"/>
    <mergeCell ref="Z27:AA27"/>
    <mergeCell ref="Y32:AA32"/>
    <mergeCell ref="Z17:AA17"/>
    <mergeCell ref="Z18:AA18"/>
    <mergeCell ref="Z19:AA19"/>
    <mergeCell ref="Z28:AA28"/>
    <mergeCell ref="Y29:AA29"/>
    <mergeCell ref="Z30:AA30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3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2" t="s">
        <v>89</v>
      </c>
      <c r="D1" s="3"/>
      <c r="E1" s="3"/>
      <c r="F1" s="3"/>
      <c r="G1" s="3"/>
      <c r="H1" s="3"/>
      <c r="I1" s="3"/>
      <c r="J1" s="3"/>
      <c r="K1" s="3"/>
      <c r="L1" s="4" t="s">
        <v>90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128" t="s">
        <v>100</v>
      </c>
      <c r="F2" s="128"/>
      <c r="G2" s="128"/>
      <c r="H2" s="128"/>
      <c r="I2" s="128"/>
      <c r="J2" s="6"/>
      <c r="K2" s="3"/>
      <c r="L2" s="6"/>
      <c r="M2" s="128" t="s">
        <v>82</v>
      </c>
      <c r="N2" s="128"/>
      <c r="O2" s="128"/>
      <c r="P2" s="128"/>
      <c r="Q2" s="128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95" t="s">
        <v>74</v>
      </c>
      <c r="C4" s="96"/>
      <c r="D4" s="97"/>
      <c r="E4" s="90" t="s">
        <v>61</v>
      </c>
      <c r="F4" s="92"/>
      <c r="G4" s="90" t="s">
        <v>2</v>
      </c>
      <c r="H4" s="91"/>
      <c r="I4" s="91"/>
      <c r="J4" s="91"/>
      <c r="K4" s="10"/>
      <c r="L4" s="94" t="s">
        <v>62</v>
      </c>
      <c r="M4" s="94"/>
      <c r="N4" s="94"/>
      <c r="O4" s="94"/>
      <c r="P4" s="94"/>
      <c r="Q4" s="127"/>
      <c r="R4" s="76" t="s">
        <v>75</v>
      </c>
      <c r="S4" s="77"/>
      <c r="T4" s="77"/>
      <c r="U4" s="77"/>
    </row>
    <row r="5" spans="2:21" s="2" customFormat="1" ht="13.5" customHeight="1">
      <c r="B5" s="98"/>
      <c r="C5" s="98"/>
      <c r="D5" s="99"/>
      <c r="E5" s="118" t="s">
        <v>63</v>
      </c>
      <c r="F5" s="118" t="s">
        <v>0</v>
      </c>
      <c r="G5" s="119" t="s">
        <v>64</v>
      </c>
      <c r="H5" s="119" t="s">
        <v>65</v>
      </c>
      <c r="I5" s="119" t="s">
        <v>66</v>
      </c>
      <c r="J5" s="135" t="s">
        <v>67</v>
      </c>
      <c r="K5" s="45"/>
      <c r="L5" s="138" t="s">
        <v>68</v>
      </c>
      <c r="M5" s="119" t="s">
        <v>69</v>
      </c>
      <c r="N5" s="119" t="s">
        <v>70</v>
      </c>
      <c r="O5" s="119" t="s">
        <v>71</v>
      </c>
      <c r="P5" s="119" t="s">
        <v>72</v>
      </c>
      <c r="Q5" s="118" t="s">
        <v>73</v>
      </c>
      <c r="R5" s="78"/>
      <c r="S5" s="79"/>
      <c r="T5" s="79"/>
      <c r="U5" s="79"/>
    </row>
    <row r="6" spans="2:21" s="2" customFormat="1" ht="13.5" customHeight="1">
      <c r="B6" s="98"/>
      <c r="C6" s="98"/>
      <c r="D6" s="99"/>
      <c r="E6" s="87"/>
      <c r="F6" s="87"/>
      <c r="G6" s="133"/>
      <c r="H6" s="87"/>
      <c r="I6" s="87"/>
      <c r="J6" s="136"/>
      <c r="K6" s="45"/>
      <c r="L6" s="139"/>
      <c r="M6" s="87"/>
      <c r="N6" s="87"/>
      <c r="O6" s="133"/>
      <c r="P6" s="87"/>
      <c r="Q6" s="87"/>
      <c r="R6" s="78"/>
      <c r="S6" s="79"/>
      <c r="T6" s="79"/>
      <c r="U6" s="79"/>
    </row>
    <row r="7" spans="2:21" s="2" customFormat="1" ht="13.5" customHeight="1">
      <c r="B7" s="98"/>
      <c r="C7" s="98"/>
      <c r="D7" s="99"/>
      <c r="E7" s="87"/>
      <c r="F7" s="87"/>
      <c r="G7" s="133"/>
      <c r="H7" s="87"/>
      <c r="I7" s="87"/>
      <c r="J7" s="136"/>
      <c r="K7" s="45"/>
      <c r="L7" s="139"/>
      <c r="M7" s="87"/>
      <c r="N7" s="87"/>
      <c r="O7" s="133"/>
      <c r="P7" s="87"/>
      <c r="Q7" s="87"/>
      <c r="R7" s="78"/>
      <c r="S7" s="79"/>
      <c r="T7" s="79"/>
      <c r="U7" s="79"/>
    </row>
    <row r="8" spans="2:23" s="2" customFormat="1" ht="13.5" customHeight="1">
      <c r="B8" s="100"/>
      <c r="C8" s="100"/>
      <c r="D8" s="101"/>
      <c r="E8" s="88"/>
      <c r="F8" s="88"/>
      <c r="G8" s="134"/>
      <c r="H8" s="88"/>
      <c r="I8" s="88"/>
      <c r="J8" s="137"/>
      <c r="K8" s="45"/>
      <c r="L8" s="140"/>
      <c r="M8" s="88"/>
      <c r="N8" s="88"/>
      <c r="O8" s="134"/>
      <c r="P8" s="88"/>
      <c r="Q8" s="88"/>
      <c r="R8" s="80"/>
      <c r="S8" s="81"/>
      <c r="T8" s="81"/>
      <c r="U8" s="81"/>
      <c r="V8" s="64" t="s">
        <v>87</v>
      </c>
      <c r="W8" s="2" t="s">
        <v>88</v>
      </c>
    </row>
    <row r="9" spans="2:23" s="14" customFormat="1" ht="18.75" customHeight="1">
      <c r="B9" s="69" t="s">
        <v>5</v>
      </c>
      <c r="C9" s="69"/>
      <c r="D9" s="70"/>
      <c r="E9" s="22">
        <f aca="true" t="shared" si="0" ref="E9:J9">E10+E15+E21+E25+E29+E32</f>
        <v>259</v>
      </c>
      <c r="F9" s="22">
        <f t="shared" si="0"/>
        <v>17770</v>
      </c>
      <c r="G9" s="22">
        <f t="shared" si="0"/>
        <v>7</v>
      </c>
      <c r="H9" s="22">
        <f t="shared" si="0"/>
        <v>16</v>
      </c>
      <c r="I9" s="22">
        <f t="shared" si="0"/>
        <v>3</v>
      </c>
      <c r="J9" s="22">
        <f t="shared" si="0"/>
        <v>0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18003</v>
      </c>
      <c r="R9" s="82" t="s">
        <v>5</v>
      </c>
      <c r="S9" s="83"/>
      <c r="T9" s="83"/>
      <c r="U9" s="83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71" t="s">
        <v>6</v>
      </c>
      <c r="D10" s="72"/>
      <c r="E10" s="22">
        <v>6</v>
      </c>
      <c r="F10" s="22">
        <v>137</v>
      </c>
      <c r="G10" s="22">
        <v>0</v>
      </c>
      <c r="H10" s="22">
        <v>1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142</v>
      </c>
      <c r="R10" s="24"/>
      <c r="S10" s="71" t="s">
        <v>6</v>
      </c>
      <c r="T10" s="71"/>
      <c r="U10" s="71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2</v>
      </c>
      <c r="G11" s="28">
        <v>0</v>
      </c>
      <c r="H11" s="28">
        <v>0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2</v>
      </c>
      <c r="R11" s="32"/>
      <c r="S11" s="33"/>
      <c r="T11" s="84" t="s">
        <v>7</v>
      </c>
      <c r="U11" s="8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3</v>
      </c>
      <c r="F12" s="28">
        <v>14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17</v>
      </c>
      <c r="R12" s="32"/>
      <c r="S12" s="33"/>
      <c r="T12" s="84" t="s">
        <v>8</v>
      </c>
      <c r="U12" s="8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2</v>
      </c>
      <c r="F13" s="28">
        <v>107</v>
      </c>
      <c r="G13" s="28">
        <v>0</v>
      </c>
      <c r="H13" s="28">
        <v>1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108</v>
      </c>
      <c r="R13" s="32"/>
      <c r="S13" s="33"/>
      <c r="T13" s="84" t="s">
        <v>9</v>
      </c>
      <c r="U13" s="8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</v>
      </c>
      <c r="E14" s="28">
        <v>1</v>
      </c>
      <c r="F14" s="28">
        <v>14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15</v>
      </c>
      <c r="R14" s="32"/>
      <c r="S14" s="33"/>
      <c r="T14" s="84" t="s">
        <v>10</v>
      </c>
      <c r="U14" s="8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71" t="s">
        <v>11</v>
      </c>
      <c r="D15" s="72"/>
      <c r="E15" s="22">
        <v>12</v>
      </c>
      <c r="F15" s="22">
        <v>1324</v>
      </c>
      <c r="G15" s="22">
        <v>2</v>
      </c>
      <c r="H15" s="22">
        <v>6</v>
      </c>
      <c r="I15" s="22">
        <v>1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1327</v>
      </c>
      <c r="R15" s="24"/>
      <c r="S15" s="71" t="s">
        <v>11</v>
      </c>
      <c r="T15" s="71"/>
      <c r="U15" s="71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12</v>
      </c>
      <c r="E16" s="28">
        <v>0</v>
      </c>
      <c r="F16" s="28">
        <v>5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5</v>
      </c>
      <c r="R16" s="32"/>
      <c r="S16" s="33"/>
      <c r="T16" s="84" t="s">
        <v>12</v>
      </c>
      <c r="U16" s="8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13</v>
      </c>
      <c r="E17" s="28">
        <v>4</v>
      </c>
      <c r="F17" s="28">
        <v>391</v>
      </c>
      <c r="G17" s="28">
        <v>0</v>
      </c>
      <c r="H17" s="28">
        <v>2</v>
      </c>
      <c r="I17" s="28">
        <v>1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392</v>
      </c>
      <c r="R17" s="32"/>
      <c r="S17" s="33"/>
      <c r="T17" s="84" t="s">
        <v>13</v>
      </c>
      <c r="U17" s="8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14</v>
      </c>
      <c r="E18" s="28">
        <v>4</v>
      </c>
      <c r="F18" s="28">
        <v>703</v>
      </c>
      <c r="G18" s="28">
        <v>2</v>
      </c>
      <c r="H18" s="28">
        <v>4</v>
      </c>
      <c r="I18" s="28">
        <v>0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701</v>
      </c>
      <c r="R18" s="32"/>
      <c r="S18" s="33"/>
      <c r="T18" s="84" t="s">
        <v>14</v>
      </c>
      <c r="U18" s="8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15</v>
      </c>
      <c r="E19" s="28">
        <v>0</v>
      </c>
      <c r="F19" s="28">
        <v>33</v>
      </c>
      <c r="G19" s="28">
        <v>0</v>
      </c>
      <c r="H19" s="28">
        <v>0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33</v>
      </c>
      <c r="R19" s="32"/>
      <c r="S19" s="33"/>
      <c r="T19" s="84" t="s">
        <v>15</v>
      </c>
      <c r="U19" s="8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16</v>
      </c>
      <c r="E20" s="28">
        <v>4</v>
      </c>
      <c r="F20" s="28">
        <v>192</v>
      </c>
      <c r="G20" s="28">
        <v>0</v>
      </c>
      <c r="H20" s="28">
        <v>0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196</v>
      </c>
      <c r="R20" s="32"/>
      <c r="S20" s="33"/>
      <c r="T20" s="84" t="s">
        <v>16</v>
      </c>
      <c r="U20" s="8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71" t="s">
        <v>17</v>
      </c>
      <c r="D21" s="72"/>
      <c r="E21" s="22">
        <v>188</v>
      </c>
      <c r="F21" s="22">
        <v>11838</v>
      </c>
      <c r="G21" s="22">
        <v>3</v>
      </c>
      <c r="H21" s="22">
        <v>6</v>
      </c>
      <c r="I21" s="22">
        <v>2</v>
      </c>
      <c r="J21" s="22">
        <v>0</v>
      </c>
      <c r="K21" s="17"/>
      <c r="L21" s="17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12015</v>
      </c>
      <c r="R21" s="24"/>
      <c r="S21" s="71" t="s">
        <v>17</v>
      </c>
      <c r="T21" s="71"/>
      <c r="U21" s="71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18</v>
      </c>
      <c r="E22" s="28">
        <v>10</v>
      </c>
      <c r="F22" s="28">
        <v>375</v>
      </c>
      <c r="G22" s="28">
        <v>0</v>
      </c>
      <c r="H22" s="28">
        <v>1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384</v>
      </c>
      <c r="R22" s="32"/>
      <c r="S22" s="33"/>
      <c r="T22" s="84" t="s">
        <v>18</v>
      </c>
      <c r="U22" s="8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19</v>
      </c>
      <c r="E23" s="28">
        <v>82</v>
      </c>
      <c r="F23" s="28">
        <v>2634</v>
      </c>
      <c r="G23" s="28">
        <v>2</v>
      </c>
      <c r="H23" s="28">
        <v>0</v>
      </c>
      <c r="I23" s="28">
        <v>0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2714</v>
      </c>
      <c r="R23" s="32"/>
      <c r="S23" s="33"/>
      <c r="T23" s="84" t="s">
        <v>19</v>
      </c>
      <c r="U23" s="8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20</v>
      </c>
      <c r="E24" s="28">
        <v>96</v>
      </c>
      <c r="F24" s="28">
        <v>8829</v>
      </c>
      <c r="G24" s="28">
        <v>1</v>
      </c>
      <c r="H24" s="28">
        <v>5</v>
      </c>
      <c r="I24" s="28">
        <v>2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8917</v>
      </c>
      <c r="R24" s="32"/>
      <c r="S24" s="33"/>
      <c r="T24" s="84" t="s">
        <v>20</v>
      </c>
      <c r="U24" s="8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71" t="s">
        <v>21</v>
      </c>
      <c r="D25" s="72"/>
      <c r="E25" s="22">
        <v>4</v>
      </c>
      <c r="F25" s="22">
        <v>64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68</v>
      </c>
      <c r="R25" s="24"/>
      <c r="S25" s="71" t="s">
        <v>21</v>
      </c>
      <c r="T25" s="71"/>
      <c r="U25" s="71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22</v>
      </c>
      <c r="E26" s="28">
        <v>4</v>
      </c>
      <c r="F26" s="28">
        <v>42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46</v>
      </c>
      <c r="R26" s="32"/>
      <c r="S26" s="33"/>
      <c r="T26" s="84" t="s">
        <v>22</v>
      </c>
      <c r="U26" s="8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23</v>
      </c>
      <c r="E27" s="28">
        <v>0</v>
      </c>
      <c r="F27" s="28">
        <v>15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15</v>
      </c>
      <c r="R27" s="32"/>
      <c r="S27" s="33"/>
      <c r="T27" s="84" t="s">
        <v>23</v>
      </c>
      <c r="U27" s="8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24</v>
      </c>
      <c r="E28" s="28">
        <v>0</v>
      </c>
      <c r="F28" s="28">
        <v>7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7</v>
      </c>
      <c r="R28" s="32"/>
      <c r="S28" s="33"/>
      <c r="T28" s="84" t="s">
        <v>24</v>
      </c>
      <c r="U28" s="8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71" t="s">
        <v>25</v>
      </c>
      <c r="D29" s="72"/>
      <c r="E29" s="22">
        <v>2</v>
      </c>
      <c r="F29" s="22">
        <v>164</v>
      </c>
      <c r="G29" s="22">
        <v>0</v>
      </c>
      <c r="H29" s="22">
        <v>0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166</v>
      </c>
      <c r="R29" s="24"/>
      <c r="S29" s="71" t="s">
        <v>25</v>
      </c>
      <c r="T29" s="71"/>
      <c r="U29" s="71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84" t="s">
        <v>26</v>
      </c>
      <c r="U30" s="8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27</v>
      </c>
      <c r="E31" s="28">
        <v>2</v>
      </c>
      <c r="F31" s="28">
        <v>164</v>
      </c>
      <c r="G31" s="28">
        <v>0</v>
      </c>
      <c r="H31" s="28">
        <v>0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166</v>
      </c>
      <c r="R31" s="32"/>
      <c r="S31" s="33"/>
      <c r="T31" s="84" t="s">
        <v>27</v>
      </c>
      <c r="U31" s="8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71" t="s">
        <v>28</v>
      </c>
      <c r="D32" s="72"/>
      <c r="E32" s="38">
        <v>47</v>
      </c>
      <c r="F32" s="38">
        <v>4243</v>
      </c>
      <c r="G32" s="38">
        <v>2</v>
      </c>
      <c r="H32" s="38">
        <v>3</v>
      </c>
      <c r="I32" s="38">
        <v>0</v>
      </c>
      <c r="J32" s="38">
        <v>0</v>
      </c>
      <c r="K32" s="37"/>
      <c r="L32" s="35">
        <v>0</v>
      </c>
      <c r="M32" s="35">
        <v>0</v>
      </c>
      <c r="N32" s="38">
        <v>0</v>
      </c>
      <c r="O32" s="38">
        <v>0</v>
      </c>
      <c r="P32" s="38">
        <v>0</v>
      </c>
      <c r="Q32" s="38">
        <v>4285</v>
      </c>
      <c r="R32" s="24"/>
      <c r="S32" s="71" t="s">
        <v>28</v>
      </c>
      <c r="T32" s="71"/>
      <c r="U32" s="71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9"/>
      <c r="C33" s="39"/>
      <c r="D33" s="40" t="s">
        <v>29</v>
      </c>
      <c r="E33" s="41">
        <v>33</v>
      </c>
      <c r="F33" s="41">
        <v>2271</v>
      </c>
      <c r="G33" s="41">
        <v>0</v>
      </c>
      <c r="H33" s="41">
        <v>2</v>
      </c>
      <c r="I33" s="41">
        <v>0</v>
      </c>
      <c r="J33" s="41">
        <v>0</v>
      </c>
      <c r="K33" s="29"/>
      <c r="L33" s="65">
        <v>0</v>
      </c>
      <c r="M33" s="65">
        <v>0</v>
      </c>
      <c r="N33" s="41">
        <v>0</v>
      </c>
      <c r="O33" s="41">
        <v>0</v>
      </c>
      <c r="P33" s="41">
        <v>0</v>
      </c>
      <c r="Q33" s="41">
        <v>2302</v>
      </c>
      <c r="R33" s="32"/>
      <c r="S33" s="33"/>
      <c r="T33" s="108" t="s">
        <v>41</v>
      </c>
      <c r="U33" s="108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2" t="s">
        <v>30</v>
      </c>
      <c r="C34" s="102"/>
      <c r="D34" s="43" t="s">
        <v>31</v>
      </c>
      <c r="E34" s="28">
        <v>5</v>
      </c>
      <c r="F34" s="28">
        <v>868</v>
      </c>
      <c r="G34" s="28">
        <v>0</v>
      </c>
      <c r="H34" s="28">
        <v>1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872</v>
      </c>
      <c r="R34" s="109" t="s">
        <v>42</v>
      </c>
      <c r="S34" s="110"/>
      <c r="T34" s="110"/>
      <c r="U34" s="141" t="s">
        <v>30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3"/>
      <c r="C35" s="103"/>
      <c r="D35" s="12" t="s">
        <v>32</v>
      </c>
      <c r="E35" s="28">
        <v>3</v>
      </c>
      <c r="F35" s="28">
        <v>617</v>
      </c>
      <c r="G35" s="28">
        <v>0</v>
      </c>
      <c r="H35" s="28">
        <v>0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620</v>
      </c>
      <c r="R35" s="114" t="s">
        <v>43</v>
      </c>
      <c r="S35" s="115"/>
      <c r="T35" s="115"/>
      <c r="U35" s="142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3"/>
      <c r="C36" s="103"/>
      <c r="D36" s="12" t="s">
        <v>33</v>
      </c>
      <c r="E36" s="28">
        <v>9</v>
      </c>
      <c r="F36" s="28">
        <v>895</v>
      </c>
      <c r="G36" s="28">
        <v>2</v>
      </c>
      <c r="H36" s="28">
        <v>0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902</v>
      </c>
      <c r="R36" s="114" t="s">
        <v>44</v>
      </c>
      <c r="S36" s="115"/>
      <c r="T36" s="115"/>
      <c r="U36" s="142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3"/>
      <c r="C37" s="103"/>
      <c r="D37" s="12" t="s">
        <v>34</v>
      </c>
      <c r="E37" s="28">
        <v>7</v>
      </c>
      <c r="F37" s="28">
        <v>1206</v>
      </c>
      <c r="G37" s="28">
        <v>1</v>
      </c>
      <c r="H37" s="28">
        <v>0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1212</v>
      </c>
      <c r="R37" s="114" t="s">
        <v>45</v>
      </c>
      <c r="S37" s="115"/>
      <c r="T37" s="115"/>
      <c r="U37" s="142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3"/>
      <c r="C38" s="103"/>
      <c r="D38" s="12" t="s">
        <v>35</v>
      </c>
      <c r="E38" s="28">
        <v>48</v>
      </c>
      <c r="F38" s="28">
        <v>3237</v>
      </c>
      <c r="G38" s="28">
        <v>0</v>
      </c>
      <c r="H38" s="28">
        <v>2</v>
      </c>
      <c r="I38" s="28">
        <v>1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3282</v>
      </c>
      <c r="R38" s="114" t="s">
        <v>46</v>
      </c>
      <c r="S38" s="115"/>
      <c r="T38" s="115"/>
      <c r="U38" s="142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4"/>
      <c r="C39" s="104"/>
      <c r="D39" s="46" t="s">
        <v>36</v>
      </c>
      <c r="E39" s="41">
        <v>187</v>
      </c>
      <c r="F39" s="41">
        <v>10947</v>
      </c>
      <c r="G39" s="41">
        <v>4</v>
      </c>
      <c r="H39" s="41">
        <v>13</v>
      </c>
      <c r="I39" s="41">
        <v>2</v>
      </c>
      <c r="J39" s="41">
        <v>0</v>
      </c>
      <c r="K39" s="29"/>
      <c r="L39" s="65">
        <v>0</v>
      </c>
      <c r="M39" s="65">
        <v>0</v>
      </c>
      <c r="N39" s="41">
        <v>0</v>
      </c>
      <c r="O39" s="41">
        <v>0</v>
      </c>
      <c r="P39" s="41">
        <v>0</v>
      </c>
      <c r="Q39" s="48">
        <v>11115</v>
      </c>
      <c r="R39" s="116" t="s">
        <v>47</v>
      </c>
      <c r="S39" s="117"/>
      <c r="T39" s="117"/>
      <c r="U39" s="143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5" t="s">
        <v>3</v>
      </c>
      <c r="C40" s="105"/>
      <c r="D40" s="43"/>
      <c r="E40" s="49"/>
      <c r="F40" s="49"/>
      <c r="G40" s="49"/>
      <c r="H40" s="49"/>
      <c r="I40" s="49"/>
      <c r="J40" s="49"/>
      <c r="K40" s="29"/>
      <c r="L40" s="66"/>
      <c r="M40" s="66"/>
      <c r="N40" s="49"/>
      <c r="O40" s="49"/>
      <c r="P40" s="49"/>
      <c r="Q40" s="49"/>
      <c r="R40" s="109"/>
      <c r="S40" s="110"/>
      <c r="T40" s="110"/>
      <c r="U40" s="141" t="s">
        <v>3</v>
      </c>
      <c r="V40" s="19"/>
      <c r="W40" s="19"/>
    </row>
    <row r="41" spans="2:23" ht="19.5" customHeight="1">
      <c r="B41" s="106"/>
      <c r="C41" s="106"/>
      <c r="D41" s="12" t="s">
        <v>37</v>
      </c>
      <c r="E41" s="28">
        <v>0</v>
      </c>
      <c r="F41" s="28">
        <v>13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13</v>
      </c>
      <c r="R41" s="114" t="s">
        <v>37</v>
      </c>
      <c r="S41" s="115"/>
      <c r="T41" s="115"/>
      <c r="U41" s="144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106"/>
      <c r="C42" s="106"/>
      <c r="D42" s="12" t="s">
        <v>38</v>
      </c>
      <c r="E42" s="28">
        <v>30</v>
      </c>
      <c r="F42" s="28">
        <v>4405</v>
      </c>
      <c r="G42" s="28">
        <v>3</v>
      </c>
      <c r="H42" s="28">
        <v>1</v>
      </c>
      <c r="I42" s="28">
        <v>0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4431</v>
      </c>
      <c r="R42" s="114" t="s">
        <v>38</v>
      </c>
      <c r="S42" s="115"/>
      <c r="T42" s="115"/>
      <c r="U42" s="144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106"/>
      <c r="C43" s="106"/>
      <c r="D43" s="12" t="s">
        <v>39</v>
      </c>
      <c r="E43" s="31">
        <v>229</v>
      </c>
      <c r="F43" s="31">
        <v>13352</v>
      </c>
      <c r="G43" s="31">
        <v>4</v>
      </c>
      <c r="H43" s="31">
        <v>15</v>
      </c>
      <c r="I43" s="31">
        <v>3</v>
      </c>
      <c r="J43" s="29">
        <v>0</v>
      </c>
      <c r="K43" s="29"/>
      <c r="L43" s="30">
        <v>0</v>
      </c>
      <c r="M43" s="30">
        <v>0</v>
      </c>
      <c r="N43" s="31">
        <v>0</v>
      </c>
      <c r="O43" s="31">
        <v>0</v>
      </c>
      <c r="P43" s="31">
        <v>0</v>
      </c>
      <c r="Q43" s="31">
        <v>13559</v>
      </c>
      <c r="R43" s="114" t="s">
        <v>39</v>
      </c>
      <c r="S43" s="115"/>
      <c r="T43" s="115"/>
      <c r="U43" s="144"/>
      <c r="V43" s="19">
        <f>SUM(E43:F43)-'01'!E43</f>
        <v>0</v>
      </c>
      <c r="W43" s="19">
        <f>SUM(G43:J43,L43:Q43)-'01'!E43</f>
        <v>0</v>
      </c>
    </row>
    <row r="44" spans="1:23" s="63" customFormat="1" ht="19.5" customHeight="1" thickBot="1">
      <c r="A44" s="2"/>
      <c r="B44" s="107"/>
      <c r="C44" s="107"/>
      <c r="D44" s="51"/>
      <c r="E44" s="67"/>
      <c r="F44" s="67"/>
      <c r="G44" s="67"/>
      <c r="H44" s="67"/>
      <c r="I44" s="67"/>
      <c r="J44" s="50"/>
      <c r="K44" s="29"/>
      <c r="L44" s="66"/>
      <c r="M44" s="67"/>
      <c r="N44" s="67"/>
      <c r="O44" s="67"/>
      <c r="P44" s="67"/>
      <c r="Q44" s="67"/>
      <c r="R44" s="125"/>
      <c r="S44" s="126"/>
      <c r="T44" s="126"/>
      <c r="U44" s="145"/>
      <c r="V44" s="19"/>
      <c r="W44" s="19"/>
    </row>
    <row r="45" spans="1:21" s="63" customFormat="1" ht="19.5" customHeight="1">
      <c r="A45" s="2"/>
      <c r="B45" s="85" t="s">
        <v>103</v>
      </c>
      <c r="C45" s="85"/>
      <c r="D45" s="85"/>
      <c r="E45" s="132"/>
      <c r="F45" s="132"/>
      <c r="G45" s="132"/>
      <c r="H45" s="132"/>
      <c r="I45" s="132"/>
      <c r="J45" s="132"/>
      <c r="K45" s="56"/>
      <c r="L45" s="68"/>
      <c r="M45" s="68"/>
      <c r="N45" s="68"/>
      <c r="O45" s="68"/>
      <c r="P45" s="68"/>
      <c r="Q45" s="68"/>
      <c r="R45" s="58"/>
      <c r="S45" s="3"/>
      <c r="T45" s="2"/>
      <c r="U45" s="2"/>
    </row>
    <row r="46" spans="4:19" ht="21.75" customHeight="1">
      <c r="D46" s="1"/>
      <c r="E46" s="59"/>
      <c r="F46" s="59"/>
      <c r="G46" s="59"/>
      <c r="H46" s="59"/>
      <c r="I46" s="59"/>
      <c r="J46" s="59"/>
      <c r="K46" s="1"/>
      <c r="L46" s="59"/>
      <c r="M46" s="59"/>
      <c r="N46" s="59"/>
      <c r="O46" s="59"/>
      <c r="P46" s="59"/>
      <c r="Q46" s="59"/>
      <c r="R46" s="3"/>
      <c r="S46" s="3"/>
    </row>
    <row r="47" spans="4:19" ht="12">
      <c r="D47" s="13" t="s">
        <v>91</v>
      </c>
      <c r="E47" s="60"/>
      <c r="F47" s="59"/>
      <c r="G47" s="59"/>
      <c r="H47" s="59"/>
      <c r="I47" s="59"/>
      <c r="J47" s="59"/>
      <c r="K47" s="1"/>
      <c r="L47" s="59"/>
      <c r="M47" s="59"/>
      <c r="N47" s="59"/>
      <c r="O47" s="59"/>
      <c r="P47" s="59"/>
      <c r="Q47" s="59"/>
      <c r="R47" s="3"/>
      <c r="S47" s="3"/>
    </row>
    <row r="48" spans="4:19" ht="12">
      <c r="D48" s="13" t="s">
        <v>92</v>
      </c>
      <c r="E48" s="61">
        <f aca="true" t="shared" si="2" ref="E48:J48">SUM(E10,E15,E21,E25,E29,E32)-E9</f>
        <v>0</v>
      </c>
      <c r="F48" s="61">
        <f t="shared" si="2"/>
        <v>0</v>
      </c>
      <c r="G48" s="61">
        <f t="shared" si="2"/>
        <v>0</v>
      </c>
      <c r="H48" s="61">
        <f t="shared" si="2"/>
        <v>0</v>
      </c>
      <c r="I48" s="61">
        <f t="shared" si="2"/>
        <v>0</v>
      </c>
      <c r="J48" s="61">
        <f t="shared" si="2"/>
        <v>0</v>
      </c>
      <c r="L48" s="61">
        <f aca="true" t="shared" si="3" ref="L48:Q48">SUM(L10,L15,L21,L25,L29,L32)-L9</f>
        <v>0</v>
      </c>
      <c r="M48" s="61">
        <f t="shared" si="3"/>
        <v>0</v>
      </c>
      <c r="N48" s="61">
        <f t="shared" si="3"/>
        <v>0</v>
      </c>
      <c r="O48" s="61">
        <f t="shared" si="3"/>
        <v>0</v>
      </c>
      <c r="P48" s="61">
        <f t="shared" si="3"/>
        <v>0</v>
      </c>
      <c r="Q48" s="61">
        <f t="shared" si="3"/>
        <v>0</v>
      </c>
      <c r="R48" s="3"/>
      <c r="S48" s="3"/>
    </row>
    <row r="49" spans="4:19" ht="12">
      <c r="D49" s="13" t="s">
        <v>93</v>
      </c>
      <c r="E49" s="61">
        <f aca="true" t="shared" si="4" ref="E49:J49">SUM(E11:E14)-E10</f>
        <v>0</v>
      </c>
      <c r="F49" s="61">
        <f t="shared" si="4"/>
        <v>0</v>
      </c>
      <c r="G49" s="61">
        <f t="shared" si="4"/>
        <v>0</v>
      </c>
      <c r="H49" s="61">
        <f t="shared" si="4"/>
        <v>0</v>
      </c>
      <c r="I49" s="61">
        <f t="shared" si="4"/>
        <v>0</v>
      </c>
      <c r="J49" s="61">
        <f t="shared" si="4"/>
        <v>0</v>
      </c>
      <c r="L49" s="61">
        <f aca="true" t="shared" si="5" ref="L49:Q49">SUM(L11:L14)-L10</f>
        <v>0</v>
      </c>
      <c r="M49" s="61">
        <f t="shared" si="5"/>
        <v>0</v>
      </c>
      <c r="N49" s="61">
        <f t="shared" si="5"/>
        <v>0</v>
      </c>
      <c r="O49" s="61">
        <f t="shared" si="5"/>
        <v>0</v>
      </c>
      <c r="P49" s="61">
        <f t="shared" si="5"/>
        <v>0</v>
      </c>
      <c r="Q49" s="61">
        <f t="shared" si="5"/>
        <v>0</v>
      </c>
      <c r="R49" s="3"/>
      <c r="S49" s="3"/>
    </row>
    <row r="50" spans="4:19" ht="12">
      <c r="D50" s="13" t="s">
        <v>94</v>
      </c>
      <c r="E50" s="61">
        <f aca="true" t="shared" si="6" ref="E50:J50">SUM(E16:E20)-E15</f>
        <v>0</v>
      </c>
      <c r="F50" s="61">
        <f t="shared" si="6"/>
        <v>0</v>
      </c>
      <c r="G50" s="61">
        <f t="shared" si="6"/>
        <v>0</v>
      </c>
      <c r="H50" s="61">
        <f t="shared" si="6"/>
        <v>0</v>
      </c>
      <c r="I50" s="61">
        <f t="shared" si="6"/>
        <v>0</v>
      </c>
      <c r="J50" s="61">
        <f t="shared" si="6"/>
        <v>0</v>
      </c>
      <c r="L50" s="61">
        <f aca="true" t="shared" si="7" ref="L50:Q50">SUM(L16:L20)-L15</f>
        <v>0</v>
      </c>
      <c r="M50" s="61">
        <f t="shared" si="7"/>
        <v>0</v>
      </c>
      <c r="N50" s="61">
        <f t="shared" si="7"/>
        <v>0</v>
      </c>
      <c r="O50" s="61">
        <f t="shared" si="7"/>
        <v>0</v>
      </c>
      <c r="P50" s="61">
        <f t="shared" si="7"/>
        <v>0</v>
      </c>
      <c r="Q50" s="61">
        <f t="shared" si="7"/>
        <v>0</v>
      </c>
      <c r="R50" s="3"/>
      <c r="S50" s="3"/>
    </row>
    <row r="51" spans="4:19" ht="12">
      <c r="D51" s="13" t="s">
        <v>95</v>
      </c>
      <c r="E51" s="61">
        <f aca="true" t="shared" si="8" ref="E51:J51">SUM(E22:E24)-E21</f>
        <v>0</v>
      </c>
      <c r="F51" s="61">
        <f t="shared" si="8"/>
        <v>0</v>
      </c>
      <c r="G51" s="61">
        <f t="shared" si="8"/>
        <v>0</v>
      </c>
      <c r="H51" s="61">
        <f t="shared" si="8"/>
        <v>0</v>
      </c>
      <c r="I51" s="61">
        <f t="shared" si="8"/>
        <v>0</v>
      </c>
      <c r="J51" s="61">
        <f t="shared" si="8"/>
        <v>0</v>
      </c>
      <c r="L51" s="61">
        <f aca="true" t="shared" si="9" ref="L51:Q51">SUM(L22:L24)-L21</f>
        <v>0</v>
      </c>
      <c r="M51" s="61">
        <f t="shared" si="9"/>
        <v>0</v>
      </c>
      <c r="N51" s="61">
        <f t="shared" si="9"/>
        <v>0</v>
      </c>
      <c r="O51" s="61">
        <f t="shared" si="9"/>
        <v>0</v>
      </c>
      <c r="P51" s="61">
        <f t="shared" si="9"/>
        <v>0</v>
      </c>
      <c r="Q51" s="61">
        <f t="shared" si="9"/>
        <v>0</v>
      </c>
      <c r="R51" s="3"/>
      <c r="S51" s="3"/>
    </row>
    <row r="52" spans="4:19" ht="12">
      <c r="D52" s="13" t="s">
        <v>96</v>
      </c>
      <c r="E52" s="61">
        <f aca="true" t="shared" si="10" ref="E52:J52">SUM(E26:E28)-E25</f>
        <v>0</v>
      </c>
      <c r="F52" s="61">
        <f t="shared" si="10"/>
        <v>0</v>
      </c>
      <c r="G52" s="61">
        <f t="shared" si="10"/>
        <v>0</v>
      </c>
      <c r="H52" s="61">
        <f t="shared" si="10"/>
        <v>0</v>
      </c>
      <c r="I52" s="61">
        <f t="shared" si="10"/>
        <v>0</v>
      </c>
      <c r="J52" s="61">
        <f t="shared" si="10"/>
        <v>0</v>
      </c>
      <c r="L52" s="61">
        <f aca="true" t="shared" si="11" ref="L52:Q52">SUM(L26:L28)-L25</f>
        <v>0</v>
      </c>
      <c r="M52" s="61">
        <f t="shared" si="11"/>
        <v>0</v>
      </c>
      <c r="N52" s="61">
        <f t="shared" si="11"/>
        <v>0</v>
      </c>
      <c r="O52" s="61">
        <f t="shared" si="11"/>
        <v>0</v>
      </c>
      <c r="P52" s="61">
        <f t="shared" si="11"/>
        <v>0</v>
      </c>
      <c r="Q52" s="61">
        <f t="shared" si="11"/>
        <v>0</v>
      </c>
      <c r="R52" s="3"/>
      <c r="S52" s="3"/>
    </row>
    <row r="53" spans="4:19" ht="12">
      <c r="D53" s="13" t="s">
        <v>97</v>
      </c>
      <c r="E53" s="61">
        <f aca="true" t="shared" si="12" ref="E53:J53">SUM(E30:E31)-E29</f>
        <v>0</v>
      </c>
      <c r="F53" s="61">
        <f t="shared" si="12"/>
        <v>0</v>
      </c>
      <c r="G53" s="61">
        <f t="shared" si="12"/>
        <v>0</v>
      </c>
      <c r="H53" s="61">
        <f t="shared" si="12"/>
        <v>0</v>
      </c>
      <c r="I53" s="61">
        <f t="shared" si="12"/>
        <v>0</v>
      </c>
      <c r="J53" s="61">
        <f t="shared" si="12"/>
        <v>0</v>
      </c>
      <c r="L53" s="61">
        <f aca="true" t="shared" si="13" ref="L53:Q53">SUM(L30:L31)-L29</f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 t="shared" si="13"/>
        <v>0</v>
      </c>
      <c r="Q53" s="61">
        <f t="shared" si="13"/>
        <v>0</v>
      </c>
      <c r="R53" s="3"/>
      <c r="S53" s="3"/>
    </row>
    <row r="54" spans="4:19" ht="12">
      <c r="D54" s="62"/>
      <c r="E54" s="60"/>
      <c r="F54" s="60"/>
      <c r="G54" s="60"/>
      <c r="H54" s="60"/>
      <c r="I54" s="60"/>
      <c r="J54" s="60"/>
      <c r="L54" s="60"/>
      <c r="M54" s="60"/>
      <c r="N54" s="60"/>
      <c r="O54" s="60"/>
      <c r="P54" s="60"/>
      <c r="Q54" s="60"/>
      <c r="R54" s="3"/>
      <c r="S54" s="3"/>
    </row>
    <row r="55" spans="4:19" ht="12">
      <c r="D55" s="13"/>
      <c r="E55" s="60"/>
      <c r="F55" s="60"/>
      <c r="G55" s="60"/>
      <c r="H55" s="60"/>
      <c r="I55" s="60"/>
      <c r="J55" s="60"/>
      <c r="L55" s="60"/>
      <c r="M55" s="60"/>
      <c r="N55" s="60"/>
      <c r="O55" s="60"/>
      <c r="P55" s="60"/>
      <c r="Q55" s="60"/>
      <c r="R55" s="3"/>
      <c r="S55" s="3"/>
    </row>
    <row r="56" spans="4:19" ht="12">
      <c r="D56" s="13" t="s">
        <v>30</v>
      </c>
      <c r="E56" s="61">
        <f aca="true" t="shared" si="14" ref="E56:J56">SUM(E34:E39)-E9</f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61">
        <f t="shared" si="14"/>
        <v>0</v>
      </c>
      <c r="J56" s="61">
        <f t="shared" si="14"/>
        <v>0</v>
      </c>
      <c r="L56" s="61">
        <f aca="true" t="shared" si="15" ref="L56:Q56">SUM(L34:L39)-L9</f>
        <v>0</v>
      </c>
      <c r="M56" s="61">
        <f t="shared" si="15"/>
        <v>0</v>
      </c>
      <c r="N56" s="61">
        <f t="shared" si="15"/>
        <v>0</v>
      </c>
      <c r="O56" s="61">
        <f t="shared" si="15"/>
        <v>0</v>
      </c>
      <c r="P56" s="61">
        <f t="shared" si="15"/>
        <v>0</v>
      </c>
      <c r="Q56" s="61">
        <f t="shared" si="15"/>
        <v>0</v>
      </c>
      <c r="R56" s="3"/>
      <c r="S56" s="3"/>
    </row>
    <row r="57" spans="4:19" ht="12">
      <c r="D57" s="13" t="s">
        <v>98</v>
      </c>
      <c r="E57" s="61">
        <f aca="true" t="shared" si="16" ref="E57:J57">SUM(E41:E43)-E9</f>
        <v>0</v>
      </c>
      <c r="F57" s="61">
        <f t="shared" si="16"/>
        <v>0</v>
      </c>
      <c r="G57" s="61">
        <f t="shared" si="16"/>
        <v>0</v>
      </c>
      <c r="H57" s="61">
        <f t="shared" si="16"/>
        <v>0</v>
      </c>
      <c r="I57" s="61">
        <f t="shared" si="16"/>
        <v>0</v>
      </c>
      <c r="J57" s="61">
        <f t="shared" si="16"/>
        <v>0</v>
      </c>
      <c r="L57" s="61">
        <f aca="true" t="shared" si="17" ref="L57:Q57">SUM(L41:L43)-L9</f>
        <v>0</v>
      </c>
      <c r="M57" s="61">
        <f t="shared" si="17"/>
        <v>0</v>
      </c>
      <c r="N57" s="61">
        <f t="shared" si="17"/>
        <v>0</v>
      </c>
      <c r="O57" s="61">
        <f t="shared" si="17"/>
        <v>0</v>
      </c>
      <c r="P57" s="61">
        <f t="shared" si="17"/>
        <v>0</v>
      </c>
      <c r="Q57" s="61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R40:T40"/>
    <mergeCell ref="U40:U44"/>
    <mergeCell ref="R41:T41"/>
    <mergeCell ref="R42:T42"/>
    <mergeCell ref="R43:T43"/>
    <mergeCell ref="R44:T44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T27:U27"/>
    <mergeCell ref="T28:U28"/>
    <mergeCell ref="S29:U29"/>
    <mergeCell ref="T30:U30"/>
    <mergeCell ref="T23:U23"/>
    <mergeCell ref="T24:U24"/>
    <mergeCell ref="S25:U25"/>
    <mergeCell ref="T26:U26"/>
    <mergeCell ref="T19:U19"/>
    <mergeCell ref="T20:U20"/>
    <mergeCell ref="S21:U21"/>
    <mergeCell ref="T22:U22"/>
    <mergeCell ref="S15:U15"/>
    <mergeCell ref="T16:U16"/>
    <mergeCell ref="T17:U17"/>
    <mergeCell ref="T18:U1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S10:U10"/>
    <mergeCell ref="H5:H8"/>
    <mergeCell ref="P5:P8"/>
    <mergeCell ref="Q5:Q8"/>
    <mergeCell ref="J5:J8"/>
    <mergeCell ref="L5:L8"/>
    <mergeCell ref="M5:M8"/>
    <mergeCell ref="N5:N8"/>
    <mergeCell ref="C32:D32"/>
    <mergeCell ref="B34:C39"/>
    <mergeCell ref="B40:C44"/>
    <mergeCell ref="B45:D45"/>
    <mergeCell ref="C15:D15"/>
    <mergeCell ref="C21:D21"/>
    <mergeCell ref="C25:D25"/>
    <mergeCell ref="C29:D29"/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2022-07-28T02:31:40Z</dcterms:created>
  <dcterms:modified xsi:type="dcterms:W3CDTF">2022-07-28T02:31:40Z</dcterms:modified>
  <cp:category/>
  <cp:version/>
  <cp:contentType/>
  <cp:contentStatus/>
</cp:coreProperties>
</file>